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855" windowWidth="19320" windowHeight="7515" activeTab="1"/>
  </bookViews>
  <sheets>
    <sheet name="ремонты 2017" sheetId="1" r:id="rId1"/>
    <sheet name="оборудование 2017" sheetId="2" r:id="rId2"/>
  </sheets>
  <definedNames/>
  <calcPr fullCalcOnLoad="1"/>
</workbook>
</file>

<file path=xl/sharedStrings.xml><?xml version="1.0" encoding="utf-8"?>
<sst xmlns="http://schemas.openxmlformats.org/spreadsheetml/2006/main" count="121" uniqueCount="110">
  <si>
    <t>№ п/п</t>
  </si>
  <si>
    <t xml:space="preserve">Наименование объекта </t>
  </si>
  <si>
    <t>Отсутствие проведения капитального ремонта за последние  10 лет (1)</t>
  </si>
  <si>
    <t>Переходящие объекты, капитальные ремонты которых подлежат завершению в текущем году (3)</t>
  </si>
  <si>
    <t>Наличие проектной и сметной документации (3)</t>
  </si>
  <si>
    <t>Аварийное техническое состояние  объекта, подтвержденное в установленном порядке (3)</t>
  </si>
  <si>
    <t>Оказание в объекте медицинской помощи (2)</t>
  </si>
  <si>
    <t>Участие в  пилотных проектах в отрасли здравоохранения  в Ленинградской области (2)</t>
  </si>
  <si>
    <t>Соответствие приоритетным направлениям развития отрасли здравоохранения в Ленинградской области (3)</t>
  </si>
  <si>
    <t xml:space="preserve">Участие в реализации мероприятий государственной программы  РФ «Развитие здравоохранения» (софинансирование расходов федерального бюджета) (3) </t>
  </si>
  <si>
    <t>Таблица 1</t>
  </si>
  <si>
    <t>критерии медицинского обеспечения (баллы)</t>
  </si>
  <si>
    <t>Всего</t>
  </si>
  <si>
    <t>Сумма, необходимая на проведение капитального ремонта, тысяч рублей</t>
  </si>
  <si>
    <t>критерии оценки технического состояния объекта (баллы)</t>
  </si>
  <si>
    <t>Внедрение современных медицинских технологий, новых методов профилактики, диагностики, лечения, реабилитации и организации лечебного процесса (3)</t>
  </si>
  <si>
    <t>критерии, баллы</t>
  </si>
  <si>
    <t>общая сумма баллов</t>
  </si>
  <si>
    <t>Комплексность проведения ремонтных работ включая энергоэффективные мероприятия (2)</t>
  </si>
  <si>
    <t>Выполнение предписаний контрольных органов по соблюдению требований действующего законодательства (1)</t>
  </si>
  <si>
    <t>ГБУЗ ЛО "Бокситогорской МБ"
(поликлиника)  (1этап)
Ремонт  здания взрослой поликлиники с заменой оконных проемов</t>
  </si>
  <si>
    <t>ГБУЗ ЛО "Бокситогорской МБ"
(поликлиника) 
Ремонт детской поликлиники</t>
  </si>
  <si>
    <t>ГБУЗ "Всеволожская КМБ"  
(стационар)
вентиляция автоматика (акушерский кор. Отделение реанимации и интенсивной терапии новорожденных)</t>
  </si>
  <si>
    <t>ГБУЗ "Всеволожская КМБ"
(стационар)
 ремонт входной группы здания Морозовской ГБ</t>
  </si>
  <si>
    <t xml:space="preserve">ГБУЗ ЛО "Выборгская МБ" 
(стационар)
 ремонт приемного отделения терапевтического корпуса
</t>
  </si>
  <si>
    <t xml:space="preserve">ГБУЗ ЛО "Гатчинская КМБ" 
(поликлиника)
Рождественская амбулатория </t>
  </si>
  <si>
    <t>ГБУЗ ЛО "Гатчинская КМБ"
(стационар)
 Ремонт лифта Сиверской районной больницы</t>
  </si>
  <si>
    <t xml:space="preserve">ГБУЗ ЛО "Кингисеппская МБ им.Прохорова"
(поликлиника)
Женская консультация </t>
  </si>
  <si>
    <t>ГБУЗ ЛО "Киришская МБ"
(поликлиника)
Капитальный ремонт отделения женской консультации</t>
  </si>
  <si>
    <t xml:space="preserve">ГБУЗ ЛО "Киришская МБ" 
(поликлиника)
Ремонт Будугощского поликлинического отделения </t>
  </si>
  <si>
    <t>ГБУЗ ЛО «Кировская МБ» 
(поликлиника)
Ремонт поликлиники в п. Павлово</t>
  </si>
  <si>
    <t xml:space="preserve">ГБУЗ ЛО "Ломоносовкая МБ им. Юдченко И.Н.
(стационар)
Ремонт здания </t>
  </si>
  <si>
    <t xml:space="preserve">ГБУЗ ЛО "Ломоносовская МБ"
(стационар)
Замена оконных блоков в здании </t>
  </si>
  <si>
    <t xml:space="preserve">ГБУЗ ЛО "Лужская МБ"
(поликлиника)
Ремонт помещения для размещения отделения физиотерапии в здании городской поликлиники </t>
  </si>
  <si>
    <t>ГБУЗ"ЛОКБ"
(стационар)
капитальный ремонт отделений стационара  капитальный ремонт нефрологического, гастроэнтерологического отделений, отделения реанимации</t>
  </si>
  <si>
    <t xml:space="preserve"> ГБУЗ ЛО «Приморская РБ»
(стационар)
Ремонт помещений административно-хозяйственного корпуса больницы  </t>
  </si>
  <si>
    <t xml:space="preserve">ГБУЗ ЛО "Подпорожская МБ"
(поликлиника)
Разработка ПСД и ремонт рентген кабинета в поликлинике </t>
  </si>
  <si>
    <t>ГБУЗ ЛО "Приозерская МБ"
(поликлиника)
 Капитальный ремонт первого этажа взрослой поликлиники при ГБУЗ ЛО "Приозерская МБ" общестроительные работы</t>
  </si>
  <si>
    <t>ГБУЗ ЛО "Рощинская районная больница" 
(стационар)
 Устройство отмостки, ремонт  кровли</t>
  </si>
  <si>
    <t>ГБУЗ ЛО "Светогорская РБ" Ремонт 
(поликлиника)
здания поликлиники</t>
  </si>
  <si>
    <t>ГБУЗ ЛО "Сланцевская МБ"
(поликлиника)
Капитальный ремонт. (Ремонт кровли детской поликлиники)</t>
  </si>
  <si>
    <t xml:space="preserve">ГБУЗ ЛО "Сланцевская МБ"
(поликлиника)
Капитальный ремонт здания Черновского ФАПа </t>
  </si>
  <si>
    <t>ГБУЗ ЛО "Токсовская РБ"
(поликлиника)
Ремонт фасада здания поликлиники</t>
  </si>
  <si>
    <t xml:space="preserve">ГБУЗ ЛО "Тосненская КМБ"
(поликлиника)
Ремонт поликлиники п. Красный бор </t>
  </si>
  <si>
    <t>ГБУЗ ЛО ""Тихвинская МБ"
(стационар)
Детское хирургическое отделение, капитальный ремонт ГВС и кап.ремонт лифтов</t>
  </si>
  <si>
    <t>ГБОУ СПО ЛО "Тихвинский медицинский колледж" ремонт отопительной системы корпуса "Б"капитальный ремонт ГВС</t>
  </si>
  <si>
    <t xml:space="preserve">Проведение капитального ремонта ГКУЗ ЛО «Ленинградской областной психоневрологический диспансер»    (стационар)
Ремонт  системы отопления и водоснабжения главного лечебного корпуса Рощинского отделения </t>
  </si>
  <si>
    <t xml:space="preserve"> Проведение капитального ремонта ГКУЗ ЛО "Областная туберкулезная больница в г.Выборге"
(стационар)
Ремонт ограждений детской площадки у лечебного корпуса в г.Выборге 
</t>
  </si>
  <si>
    <t>ГКУЗ ЛО "Психиатрическая больница" "Дружноселье"
(стационар) 
ремонт кровли</t>
  </si>
  <si>
    <t>Проведение капитального ремонта ГКУЗ ЛО "Туберкулезная больница "Дружноселье" 
(стационар)</t>
  </si>
  <si>
    <t>ГБУЗ ЛО "Волосовская МБ"
(поликлиника)
Ремонт помещений здания амбулатории п.Зимитицы</t>
  </si>
  <si>
    <t>Оценка заявок на проведение работ по капитальному ремонту государственных организаций, подведомственных Комитету по здравоохранению Ленинградской области 2017 год</t>
  </si>
  <si>
    <t xml:space="preserve">ГАУЗ ЛО «Вырицкая РБ»
(поликлиника)
Ремонт  поликлиники  </t>
  </si>
  <si>
    <t>Проведение капитального ремонта ГКУЗ ЛО "Областная ТБ в г.Тихвине" 
(стационар)
капитальный ремонт приточно-вытяжной вентиляции</t>
  </si>
  <si>
    <t>Проведение капитального ремонта 1-го этажа лечебного корпуса ГКУЗ ЛО "Тихвинская психиатрическая больница" (стационар)</t>
  </si>
  <si>
    <t>ГБУЗ ЛО "Детская клиническая больница"
(стационар)
Капитальный ремонт операционных отделения микрохирургии глаза</t>
  </si>
  <si>
    <t>ГБУЗ ЛО "Кировская МБ" 
(стационар)
Ремонт терапевтического корпуса Кировской МБ</t>
  </si>
  <si>
    <t>ГБУЗ ЛО "Кировская МБ" 
(поликлиника)
Ремонт поликлиники</t>
  </si>
  <si>
    <t xml:space="preserve"> </t>
  </si>
  <si>
    <t>Таблица 2</t>
  </si>
  <si>
    <t>Оценка заявок на приобретение основных средств, не являющихся объектами недвижимости, государственных организаций, подведомственных Комитету по здравоохранению Ленинградской области на  2017  год</t>
  </si>
  <si>
    <t>Сумма, необходимая на приобретение основного средства, тысяч рублей</t>
  </si>
  <si>
    <t>Электрокардиограф портативный с возможностью передачи электрокардиосигнала по каналам связи в соответствии с реализацией Проекта "Разработка и внедрение механизма обеспечения населения, в том числе сельского,
гарантированным объемом доступной первичной медико-санитарной помощи"</t>
  </si>
  <si>
    <t>Аппарат ИВЛ ГБУЗ ЛОКБ</t>
  </si>
  <si>
    <t>Центральная мониторная станция ГБУЗ ЛОКБ</t>
  </si>
  <si>
    <t>Рабочее место врача-оториноларинголога, кресло врача, кресло пациента ГБУЗ ЛО "Тихвинская МБ"</t>
  </si>
  <si>
    <t>Микроскоп оториноларингологический операционный ГБУЗ ЛО "Тихвинская МБ"</t>
  </si>
  <si>
    <t>Аппарат наркозно-дыхательный ГБУЗ ЛО "Тихвинская МБ"</t>
  </si>
  <si>
    <t>Флюорограф малодозовый цифровой ГБУЗ ЛО "Ломоносовская МБ"</t>
  </si>
  <si>
    <t>Аппарат электрохирургический радиочастотный ГБУЗ ЛО "Тихвинская МБ"</t>
  </si>
  <si>
    <t>Набор инструментов хирургических для оториноларингологии ГБУЗ ЛО "Тихвинская МБ"</t>
  </si>
  <si>
    <t>Аппарат лазерный для резекции и коагуляции оториноларингологический ГБУЗ ЛО "Тихвинская МБ"</t>
  </si>
  <si>
    <t>Камера для хранения стерильных инструментов и изделий ГБУЗ ЛО "Тихвинская МБ"</t>
  </si>
  <si>
    <t>Аудиометр клинический ГБУЗ ЛО "Тихвинская МБ"</t>
  </si>
  <si>
    <t>Эндоскопическое оборудование ГБУЗ ЛО "Тихвинская МБ"</t>
  </si>
  <si>
    <t>Компьютерный томограф ГБУЗ ЛО Сланцевкая МБ"</t>
  </si>
  <si>
    <t>Увлажнитель дыхательных смесей ГБУЗ ЛОКБ</t>
  </si>
  <si>
    <t>Аппарат ИВЛ транспортный ГБУЗ ЛОКБ</t>
  </si>
  <si>
    <t>Гемодинамический монитор ГБУЗ ЛОКБ</t>
  </si>
  <si>
    <t>Монитор пациента ГБУЗ ЛОКБ</t>
  </si>
  <si>
    <t>Монитор пациента с BIS модулем ГБУЗ ЛОКБ</t>
  </si>
  <si>
    <t>Автоматизированная станция управления инфузией с отдельными шприцевыми дозаторамиГБУЗ ЛОКБ</t>
  </si>
  <si>
    <t>Конвекционная система обогрева пациента ГБУЗ ЛОКБ</t>
  </si>
  <si>
    <t>Оксиметр церебральный ГБУЗ ЛОКБ</t>
  </si>
  <si>
    <t>Аппарат для размораживания, подогрева и хранения в теплом виде плазмы, кровезамещающих и инфузионных растворов ГБУЗ ЛОКБ</t>
  </si>
  <si>
    <t>Двухкамерный наружный электрокардиостимулятор ГБУЗ ЛОКБ</t>
  </si>
  <si>
    <t>Ультразвуковая диагностическая система ГБУЗ ЛОКБ</t>
  </si>
  <si>
    <t>Консоль реанимационная неподвижная ГБУЗ ЛОКБ</t>
  </si>
  <si>
    <t>Аппарат рентгеновский диагностический переносной палатный ГБУЗ ЛОКБ</t>
  </si>
  <si>
    <t>Холодильники ГБУЗ ЛОКБ</t>
  </si>
  <si>
    <t>Холодильники ГБУЗ ЛО "Токсовская РБ"</t>
  </si>
  <si>
    <t>Мебель ГБУЗ ЛО "Токсовская РБ"</t>
  </si>
  <si>
    <t>Наркозно-дыхательный аппарат ГБУЗ ЛО "Токсовская РБ"</t>
  </si>
  <si>
    <t>Насосы инфузионные шприцевые, перистальтические, для энтерального питания  ГБУЗ ЛО "Токсовская РБ"</t>
  </si>
  <si>
    <t>Комплекс рентгеновский стационарный на базе телеуправляемого стола-штатива ГБУЗ ЛО "Киришская КМБ"</t>
  </si>
  <si>
    <t>Флюорограф малодозовый цифровой ГБУЗ ЛО "Бокситогорская МБ"</t>
  </si>
  <si>
    <t>Флюорограф малодозовый цифровой ГБУЗ ЛО "Токсовская РБ"</t>
  </si>
  <si>
    <t>Флюорограф малодозовый цифровой ГБУЗ ЛО "Светогорская РБ"</t>
  </si>
  <si>
    <t>Флюорограф  малодозовый цифровой ГБУЗ ЛО "Тихвинская МБ"</t>
  </si>
  <si>
    <t>Аппарат рентгеномаммографический цифровой ГБУЗ ЛО "Сланцевская МБ"</t>
  </si>
  <si>
    <t>Флюорограф  малодозовый цифровой ГБУЗ ЛО "Тосненская КМБ"</t>
  </si>
  <si>
    <t>Наркозно-дыхательный аппарат  ГБУЗ "ЛООД"</t>
  </si>
  <si>
    <t>Мебель ГБУЗ ЛОКБ</t>
  </si>
  <si>
    <t>Консоли медицинские настенные ГБУЗ ЛО "Токсовская РБ"</t>
  </si>
  <si>
    <t>Соответствие порядкам оказания медицинской помощи с учетом утвержденного государственного задания  (3)</t>
  </si>
  <si>
    <t>Отсутствие оборудования, указанного в заявке, при наличии аналогичного оборудования учитывается  его фактическая нагрузка (1)</t>
  </si>
  <si>
    <t>Наличие медицинских работников, имеющих необходимый уровень подготовки для работы на оборудовании  (3)</t>
  </si>
  <si>
    <t>Наличие помещения для установки оборудования в соответствии с техническими требованиями  (3)</t>
  </si>
  <si>
    <t>Акт о  неисправности оборудования (выходе из строя) (3)</t>
  </si>
  <si>
    <t>Амортизация основного средства, рассчитанная исходя из его балансовой стоимости  и нормы амортизации, исчисленной исходя из срока его полезного использования (значение устанавливается равным проценту начисленной амортизации, деленному на 100) (от 0 до 1)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</si>
</sst>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_ ;\-#,##0.00000\ "/>
    <numFmt numFmtId="179" formatCode="0.0000"/>
    <numFmt numFmtId="180" formatCode="0.00000"/>
    <numFmt numFmtId="181" formatCode="#,##0.00\ _₽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2"/>
      <color indexed="9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rgb="FFFF0000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Alignment="1">
      <alignment/>
    </xf>
    <xf numFmtId="43" fontId="2" fillId="0" borderId="0" xfId="59" applyFont="1" applyAlignment="1">
      <alignment/>
    </xf>
    <xf numFmtId="0" fontId="2" fillId="32" borderId="0" xfId="0" applyFont="1" applyFill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43" fontId="2" fillId="33" borderId="0" xfId="59" applyFont="1" applyFill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3" fontId="2" fillId="33" borderId="0" xfId="59" applyFont="1" applyFill="1" applyBorder="1" applyAlignment="1">
      <alignment horizontal="right" vertical="center" wrapText="1"/>
    </xf>
    <xf numFmtId="0" fontId="6" fillId="33" borderId="0" xfId="0" applyFont="1" applyFill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43" fontId="45" fillId="0" borderId="0" xfId="59" applyFont="1" applyAlignment="1">
      <alignment/>
    </xf>
    <xf numFmtId="0" fontId="45" fillId="0" borderId="0" xfId="0" applyFont="1" applyFill="1" applyBorder="1" applyAlignment="1">
      <alignment/>
    </xf>
    <xf numFmtId="181" fontId="45" fillId="0" borderId="0" xfId="0" applyNumberFormat="1" applyFont="1" applyFill="1" applyBorder="1" applyAlignment="1">
      <alignment/>
    </xf>
    <xf numFmtId="2" fontId="46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43" fontId="45" fillId="0" borderId="0" xfId="59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vertical="center" wrapText="1"/>
    </xf>
    <xf numFmtId="43" fontId="9" fillId="34" borderId="12" xfId="59" applyFont="1" applyFill="1" applyBorder="1" applyAlignment="1">
      <alignment horizontal="center" vertical="center" wrapText="1"/>
    </xf>
    <xf numFmtId="43" fontId="9" fillId="34" borderId="12" xfId="59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43" fontId="8" fillId="34" borderId="14" xfId="59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32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wrapText="1"/>
    </xf>
    <xf numFmtId="0" fontId="49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 wrapText="1"/>
    </xf>
    <xf numFmtId="2" fontId="47" fillId="34" borderId="14" xfId="59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left" wrapText="1"/>
    </xf>
    <xf numFmtId="0" fontId="48" fillId="0" borderId="16" xfId="0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left" wrapText="1"/>
    </xf>
    <xf numFmtId="0" fontId="49" fillId="0" borderId="16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center" vertical="center" wrapText="1"/>
    </xf>
    <xf numFmtId="2" fontId="47" fillId="34" borderId="16" xfId="59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 wrapText="1"/>
    </xf>
    <xf numFmtId="2" fontId="47" fillId="34" borderId="17" xfId="59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/>
    </xf>
    <xf numFmtId="0" fontId="50" fillId="0" borderId="18" xfId="0" applyFont="1" applyFill="1" applyBorder="1" applyAlignment="1">
      <alignment/>
    </xf>
    <xf numFmtId="0" fontId="50" fillId="0" borderId="19" xfId="0" applyFont="1" applyFill="1" applyBorder="1" applyAlignment="1">
      <alignment/>
    </xf>
    <xf numFmtId="0" fontId="50" fillId="34" borderId="15" xfId="0" applyFont="1" applyFill="1" applyBorder="1" applyAlignment="1">
      <alignment/>
    </xf>
    <xf numFmtId="2" fontId="50" fillId="34" borderId="14" xfId="59" applyNumberFormat="1" applyFont="1" applyFill="1" applyBorder="1" applyAlignment="1">
      <alignment/>
    </xf>
    <xf numFmtId="0" fontId="9" fillId="33" borderId="2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33" borderId="16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43" fontId="9" fillId="34" borderId="16" xfId="59" applyFont="1" applyFill="1" applyBorder="1" applyAlignment="1">
      <alignment horizontal="center" vertical="center" wrapText="1"/>
    </xf>
    <xf numFmtId="43" fontId="9" fillId="34" borderId="21" xfId="59" applyFont="1" applyFill="1" applyBorder="1" applyAlignment="1">
      <alignment horizontal="center" vertical="center" wrapText="1"/>
    </xf>
    <xf numFmtId="43" fontId="9" fillId="34" borderId="13" xfId="59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50" fillId="0" borderId="20" xfId="0" applyFont="1" applyBorder="1" applyAlignment="1">
      <alignment horizontal="center" wrapText="1"/>
    </xf>
    <xf numFmtId="0" fontId="47" fillId="0" borderId="14" xfId="0" applyFont="1" applyBorder="1" applyAlignment="1">
      <alignment vertical="center" wrapText="1"/>
    </xf>
    <xf numFmtId="0" fontId="49" fillId="0" borderId="14" xfId="0" applyFont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43" fontId="47" fillId="34" borderId="14" xfId="59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zoomScale="80" zoomScaleNormal="80" zoomScalePageLayoutView="0" workbookViewId="0" topLeftCell="A7">
      <selection activeCell="H8" sqref="H8"/>
    </sheetView>
  </sheetViews>
  <sheetFormatPr defaultColWidth="8.8515625" defaultRowHeight="15"/>
  <cols>
    <col min="1" max="1" width="7.57421875" style="1" customWidth="1"/>
    <col min="2" max="2" width="52.421875" style="1" customWidth="1"/>
    <col min="3" max="3" width="23.421875" style="1" customWidth="1"/>
    <col min="4" max="4" width="21.57421875" style="1" customWidth="1"/>
    <col min="5" max="5" width="20.7109375" style="1" customWidth="1"/>
    <col min="6" max="6" width="17.57421875" style="1" customWidth="1"/>
    <col min="7" max="7" width="21.28125" style="1" customWidth="1"/>
    <col min="8" max="8" width="23.140625" style="3" customWidth="1"/>
    <col min="9" max="9" width="16.421875" style="1" customWidth="1"/>
    <col min="10" max="10" width="27.140625" style="1" customWidth="1"/>
    <col min="11" max="11" width="22.28125" style="1" customWidth="1"/>
    <col min="12" max="12" width="24.8515625" style="1" customWidth="1"/>
    <col min="13" max="13" width="23.8515625" style="1" customWidth="1"/>
    <col min="14" max="14" width="9.140625" style="1" bestFit="1" customWidth="1"/>
    <col min="15" max="15" width="22.7109375" style="2" customWidth="1"/>
    <col min="16" max="16" width="9.57421875" style="1" customWidth="1"/>
    <col min="17" max="17" width="4.28125" style="4" customWidth="1"/>
    <col min="18" max="18" width="15.421875" style="4" customWidth="1"/>
    <col min="19" max="20" width="8.8515625" style="4" customWidth="1"/>
    <col min="21" max="21" width="8.421875" style="1" customWidth="1"/>
    <col min="22" max="23" width="8.8515625" style="1" customWidth="1"/>
    <col min="24" max="24" width="15.00390625" style="1" customWidth="1"/>
    <col min="25" max="16384" width="8.8515625" style="1" customWidth="1"/>
  </cols>
  <sheetData>
    <row r="1" spans="1:20" ht="18.75">
      <c r="A1" s="33"/>
      <c r="B1" s="33"/>
      <c r="C1" s="33"/>
      <c r="D1" s="33"/>
      <c r="E1" s="33"/>
      <c r="F1" s="33"/>
      <c r="G1" s="33"/>
      <c r="H1" s="34"/>
      <c r="I1" s="33"/>
      <c r="J1" s="33"/>
      <c r="K1" s="33"/>
      <c r="L1" s="33"/>
      <c r="M1" s="33"/>
      <c r="N1" s="62" t="s">
        <v>10</v>
      </c>
      <c r="O1" s="62"/>
      <c r="Q1" s="1"/>
      <c r="R1" s="1"/>
      <c r="S1" s="1"/>
      <c r="T1" s="1"/>
    </row>
    <row r="2" spans="1:15" s="5" customFormat="1" ht="36" customHeight="1" thickBot="1">
      <c r="A2" s="61" t="s">
        <v>51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5" customFormat="1" ht="19.5" thickBot="1">
      <c r="A3" s="63" t="s">
        <v>0</v>
      </c>
      <c r="B3" s="20"/>
      <c r="C3" s="66" t="s">
        <v>16</v>
      </c>
      <c r="D3" s="66"/>
      <c r="E3" s="66"/>
      <c r="F3" s="66"/>
      <c r="G3" s="66"/>
      <c r="H3" s="66"/>
      <c r="I3" s="66"/>
      <c r="J3" s="66"/>
      <c r="K3" s="66"/>
      <c r="L3" s="66"/>
      <c r="M3" s="67"/>
      <c r="N3" s="68" t="s">
        <v>17</v>
      </c>
      <c r="O3" s="71" t="s">
        <v>13</v>
      </c>
    </row>
    <row r="4" spans="1:15" s="5" customFormat="1" ht="19.5" thickBot="1">
      <c r="A4" s="64"/>
      <c r="B4" s="21"/>
      <c r="C4" s="66" t="s">
        <v>14</v>
      </c>
      <c r="D4" s="66"/>
      <c r="E4" s="66"/>
      <c r="F4" s="66"/>
      <c r="G4" s="66"/>
      <c r="H4" s="67"/>
      <c r="I4" s="74" t="s">
        <v>11</v>
      </c>
      <c r="J4" s="66"/>
      <c r="K4" s="66"/>
      <c r="L4" s="66"/>
      <c r="M4" s="67"/>
      <c r="N4" s="69"/>
      <c r="O4" s="72"/>
    </row>
    <row r="5" spans="1:15" s="5" customFormat="1" ht="243" customHeight="1" thickBot="1">
      <c r="A5" s="65"/>
      <c r="B5" s="22" t="s">
        <v>1</v>
      </c>
      <c r="C5" s="22" t="s">
        <v>18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19</v>
      </c>
      <c r="I5" s="22" t="s">
        <v>6</v>
      </c>
      <c r="J5" s="22" t="s">
        <v>15</v>
      </c>
      <c r="K5" s="22" t="s">
        <v>7</v>
      </c>
      <c r="L5" s="22" t="s">
        <v>8</v>
      </c>
      <c r="M5" s="22" t="s">
        <v>9</v>
      </c>
      <c r="N5" s="70"/>
      <c r="O5" s="73"/>
    </row>
    <row r="6" spans="1:15" s="5" customFormat="1" ht="19.5" thickBot="1">
      <c r="A6" s="23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4">
        <v>14</v>
      </c>
      <c r="O6" s="24">
        <v>15</v>
      </c>
    </row>
    <row r="7" spans="1:15" s="5" customFormat="1" ht="57" thickBot="1">
      <c r="A7" s="23">
        <v>1</v>
      </c>
      <c r="B7" s="25" t="s">
        <v>39</v>
      </c>
      <c r="C7" s="22">
        <v>2</v>
      </c>
      <c r="D7" s="22">
        <v>1</v>
      </c>
      <c r="E7" s="22">
        <v>3</v>
      </c>
      <c r="F7" s="22">
        <v>3</v>
      </c>
      <c r="G7" s="22">
        <v>3</v>
      </c>
      <c r="H7" s="22">
        <v>0</v>
      </c>
      <c r="I7" s="22">
        <v>2</v>
      </c>
      <c r="J7" s="22">
        <v>3</v>
      </c>
      <c r="K7" s="22">
        <v>2</v>
      </c>
      <c r="L7" s="22">
        <v>3</v>
      </c>
      <c r="M7" s="22">
        <v>0</v>
      </c>
      <c r="N7" s="24">
        <f>C7+D7+E7+F7+G7+H7+I7+J7+K7+L7+M7</f>
        <v>22</v>
      </c>
      <c r="O7" s="26">
        <v>35000</v>
      </c>
    </row>
    <row r="8" spans="1:15" s="5" customFormat="1" ht="94.5" thickBot="1">
      <c r="A8" s="23">
        <v>2</v>
      </c>
      <c r="B8" s="25" t="s">
        <v>55</v>
      </c>
      <c r="C8" s="22">
        <v>2</v>
      </c>
      <c r="D8" s="22">
        <v>1</v>
      </c>
      <c r="E8" s="22">
        <v>0</v>
      </c>
      <c r="F8" s="22">
        <v>3</v>
      </c>
      <c r="G8" s="22">
        <v>3</v>
      </c>
      <c r="H8" s="22">
        <v>1</v>
      </c>
      <c r="I8" s="22">
        <v>2</v>
      </c>
      <c r="J8" s="22">
        <v>3</v>
      </c>
      <c r="K8" s="22">
        <v>2</v>
      </c>
      <c r="L8" s="22">
        <v>3</v>
      </c>
      <c r="M8" s="22">
        <v>0</v>
      </c>
      <c r="N8" s="24">
        <f>C8+D8+E8+F8+G8+H8+I8+J8+K8+L8+M8</f>
        <v>20</v>
      </c>
      <c r="O8" s="26">
        <v>25000</v>
      </c>
    </row>
    <row r="9" spans="1:15" s="5" customFormat="1" ht="94.5" thickBot="1">
      <c r="A9" s="23">
        <v>3</v>
      </c>
      <c r="B9" s="25" t="s">
        <v>22</v>
      </c>
      <c r="C9" s="22">
        <v>2</v>
      </c>
      <c r="D9" s="22">
        <v>0</v>
      </c>
      <c r="E9" s="22">
        <v>3</v>
      </c>
      <c r="F9" s="22">
        <v>3</v>
      </c>
      <c r="G9" s="22">
        <v>3</v>
      </c>
      <c r="H9" s="22">
        <v>0</v>
      </c>
      <c r="I9" s="22">
        <v>2</v>
      </c>
      <c r="J9" s="22">
        <v>3</v>
      </c>
      <c r="K9" s="22">
        <v>0</v>
      </c>
      <c r="L9" s="22">
        <v>3</v>
      </c>
      <c r="M9" s="22">
        <v>0</v>
      </c>
      <c r="N9" s="24">
        <f aca="true" t="shared" si="0" ref="N9:N43">C9+D9+E9+F9+G9+H9+I9+J9+K9+L9+M9</f>
        <v>19</v>
      </c>
      <c r="O9" s="26">
        <v>6684</v>
      </c>
    </row>
    <row r="10" spans="1:15" s="5" customFormat="1" ht="75.75" thickBot="1">
      <c r="A10" s="23">
        <v>4</v>
      </c>
      <c r="B10" s="25" t="s">
        <v>20</v>
      </c>
      <c r="C10" s="22">
        <v>2</v>
      </c>
      <c r="D10" s="22">
        <v>1</v>
      </c>
      <c r="E10" s="22">
        <v>3</v>
      </c>
      <c r="F10" s="22">
        <v>3</v>
      </c>
      <c r="G10" s="22">
        <v>0</v>
      </c>
      <c r="H10" s="22">
        <v>0</v>
      </c>
      <c r="I10" s="22">
        <v>2</v>
      </c>
      <c r="J10" s="22">
        <v>3</v>
      </c>
      <c r="K10" s="22">
        <v>2</v>
      </c>
      <c r="L10" s="22">
        <v>3</v>
      </c>
      <c r="M10" s="22">
        <v>0</v>
      </c>
      <c r="N10" s="24">
        <f t="shared" si="0"/>
        <v>19</v>
      </c>
      <c r="O10" s="26">
        <v>8883</v>
      </c>
    </row>
    <row r="11" spans="1:15" s="5" customFormat="1" ht="75.75" thickBot="1">
      <c r="A11" s="23">
        <v>5</v>
      </c>
      <c r="B11" s="25" t="s">
        <v>50</v>
      </c>
      <c r="C11" s="22">
        <v>2</v>
      </c>
      <c r="D11" s="22">
        <v>0</v>
      </c>
      <c r="E11" s="22">
        <v>3</v>
      </c>
      <c r="F11" s="22">
        <v>3</v>
      </c>
      <c r="G11" s="22">
        <v>3</v>
      </c>
      <c r="H11" s="22">
        <v>0</v>
      </c>
      <c r="I11" s="22">
        <v>2</v>
      </c>
      <c r="J11" s="22">
        <v>3</v>
      </c>
      <c r="K11" s="22">
        <v>0</v>
      </c>
      <c r="L11" s="22">
        <v>3</v>
      </c>
      <c r="M11" s="22">
        <v>0</v>
      </c>
      <c r="N11" s="24">
        <f t="shared" si="0"/>
        <v>19</v>
      </c>
      <c r="O11" s="26">
        <v>14458</v>
      </c>
    </row>
    <row r="12" spans="1:15" s="5" customFormat="1" ht="75.75" thickBot="1">
      <c r="A12" s="23">
        <v>6</v>
      </c>
      <c r="B12" s="25" t="s">
        <v>29</v>
      </c>
      <c r="C12" s="22">
        <v>2</v>
      </c>
      <c r="D12" s="22">
        <v>1</v>
      </c>
      <c r="E12" s="22">
        <v>3</v>
      </c>
      <c r="F12" s="22">
        <v>3</v>
      </c>
      <c r="G12" s="22">
        <v>0</v>
      </c>
      <c r="H12" s="22">
        <v>0</v>
      </c>
      <c r="I12" s="22">
        <v>2</v>
      </c>
      <c r="J12" s="22">
        <v>3</v>
      </c>
      <c r="K12" s="22">
        <v>2</v>
      </c>
      <c r="L12" s="22">
        <v>3</v>
      </c>
      <c r="M12" s="22">
        <v>0</v>
      </c>
      <c r="N12" s="24">
        <f>C12+D12+E12+F12+G12+H12+I12+J12+K12+L12+M12</f>
        <v>19</v>
      </c>
      <c r="O12" s="26">
        <v>23712</v>
      </c>
    </row>
    <row r="13" spans="1:15" s="5" customFormat="1" ht="57" thickBot="1">
      <c r="A13" s="23">
        <v>7</v>
      </c>
      <c r="B13" s="25" t="s">
        <v>21</v>
      </c>
      <c r="C13" s="22">
        <v>2</v>
      </c>
      <c r="D13" s="22">
        <v>1</v>
      </c>
      <c r="E13" s="22">
        <v>3</v>
      </c>
      <c r="F13" s="22">
        <v>3</v>
      </c>
      <c r="G13" s="22">
        <v>0</v>
      </c>
      <c r="H13" s="22">
        <v>0</v>
      </c>
      <c r="I13" s="22">
        <v>2</v>
      </c>
      <c r="J13" s="22">
        <v>3</v>
      </c>
      <c r="K13" s="22">
        <v>2</v>
      </c>
      <c r="L13" s="22">
        <v>3</v>
      </c>
      <c r="M13" s="22">
        <v>0</v>
      </c>
      <c r="N13" s="24">
        <f t="shared" si="0"/>
        <v>19</v>
      </c>
      <c r="O13" s="26">
        <v>30000</v>
      </c>
    </row>
    <row r="14" spans="1:15" s="5" customFormat="1" ht="94.5" thickBot="1">
      <c r="A14" s="23">
        <v>8</v>
      </c>
      <c r="B14" s="25" t="s">
        <v>24</v>
      </c>
      <c r="C14" s="22">
        <v>2</v>
      </c>
      <c r="D14" s="22">
        <v>1</v>
      </c>
      <c r="E14" s="22">
        <v>3</v>
      </c>
      <c r="F14" s="22">
        <v>3</v>
      </c>
      <c r="G14" s="22">
        <v>0</v>
      </c>
      <c r="H14" s="22">
        <v>0</v>
      </c>
      <c r="I14" s="22">
        <v>2</v>
      </c>
      <c r="J14" s="22">
        <v>3</v>
      </c>
      <c r="K14" s="22">
        <v>2</v>
      </c>
      <c r="L14" s="22">
        <v>3</v>
      </c>
      <c r="M14" s="22">
        <v>0</v>
      </c>
      <c r="N14" s="24">
        <f>C14+D14+E14+F14+G14+H14+I14+J14+K14+L14+M14</f>
        <v>19</v>
      </c>
      <c r="O14" s="26">
        <f>15958+40000</f>
        <v>55958</v>
      </c>
    </row>
    <row r="15" spans="1:15" s="5" customFormat="1" ht="57" thickBot="1">
      <c r="A15" s="23">
        <v>9</v>
      </c>
      <c r="B15" s="25" t="s">
        <v>52</v>
      </c>
      <c r="C15" s="22">
        <v>2</v>
      </c>
      <c r="D15" s="22">
        <v>1</v>
      </c>
      <c r="E15" s="22">
        <v>0</v>
      </c>
      <c r="F15" s="22">
        <v>3</v>
      </c>
      <c r="G15" s="22">
        <v>0</v>
      </c>
      <c r="H15" s="22">
        <v>1</v>
      </c>
      <c r="I15" s="22">
        <v>2</v>
      </c>
      <c r="J15" s="22">
        <v>3</v>
      </c>
      <c r="K15" s="22">
        <v>2</v>
      </c>
      <c r="L15" s="22">
        <v>3</v>
      </c>
      <c r="M15" s="22">
        <v>0</v>
      </c>
      <c r="N15" s="24">
        <f>C15+D15+E15+F15+G15+H15+I15+J15+K15+L15+M15</f>
        <v>17</v>
      </c>
      <c r="O15" s="26">
        <v>2100</v>
      </c>
    </row>
    <row r="16" spans="1:15" s="5" customFormat="1" ht="94.5" thickBot="1">
      <c r="A16" s="23">
        <v>10</v>
      </c>
      <c r="B16" s="25" t="s">
        <v>33</v>
      </c>
      <c r="C16" s="22">
        <v>2</v>
      </c>
      <c r="D16" s="22">
        <v>1</v>
      </c>
      <c r="E16" s="22">
        <v>0</v>
      </c>
      <c r="F16" s="22">
        <v>3</v>
      </c>
      <c r="G16" s="22">
        <v>3</v>
      </c>
      <c r="H16" s="22">
        <v>0</v>
      </c>
      <c r="I16" s="22">
        <v>2</v>
      </c>
      <c r="J16" s="22">
        <v>3</v>
      </c>
      <c r="K16" s="22">
        <v>0</v>
      </c>
      <c r="L16" s="22">
        <v>3</v>
      </c>
      <c r="M16" s="22">
        <v>0</v>
      </c>
      <c r="N16" s="24">
        <f>C16+D16+E16+F16+G16+H16+I16+J16+K16+L16+M16</f>
        <v>17</v>
      </c>
      <c r="O16" s="26">
        <v>3200</v>
      </c>
    </row>
    <row r="17" spans="1:15" s="5" customFormat="1" ht="46.5" customHeight="1" thickBot="1">
      <c r="A17" s="23">
        <v>11</v>
      </c>
      <c r="B17" s="25" t="s">
        <v>41</v>
      </c>
      <c r="C17" s="22">
        <v>2</v>
      </c>
      <c r="D17" s="22">
        <v>1</v>
      </c>
      <c r="E17" s="22">
        <v>0</v>
      </c>
      <c r="F17" s="22">
        <v>3</v>
      </c>
      <c r="G17" s="22">
        <v>0</v>
      </c>
      <c r="H17" s="22">
        <v>1</v>
      </c>
      <c r="I17" s="22">
        <v>2</v>
      </c>
      <c r="J17" s="22">
        <v>3</v>
      </c>
      <c r="K17" s="22">
        <v>2</v>
      </c>
      <c r="L17" s="22">
        <v>3</v>
      </c>
      <c r="M17" s="22">
        <v>0</v>
      </c>
      <c r="N17" s="24">
        <f t="shared" si="0"/>
        <v>17</v>
      </c>
      <c r="O17" s="26">
        <v>3321</v>
      </c>
    </row>
    <row r="18" spans="1:15" s="5" customFormat="1" ht="46.5" customHeight="1" thickBot="1">
      <c r="A18" s="23">
        <v>12</v>
      </c>
      <c r="B18" s="25" t="s">
        <v>25</v>
      </c>
      <c r="C18" s="22">
        <v>2</v>
      </c>
      <c r="D18" s="22">
        <v>0</v>
      </c>
      <c r="E18" s="22">
        <v>0</v>
      </c>
      <c r="F18" s="22">
        <v>3</v>
      </c>
      <c r="G18" s="22">
        <v>3</v>
      </c>
      <c r="H18" s="22">
        <v>0</v>
      </c>
      <c r="I18" s="22">
        <v>2</v>
      </c>
      <c r="J18" s="22">
        <v>3</v>
      </c>
      <c r="K18" s="22">
        <v>2</v>
      </c>
      <c r="L18" s="22">
        <v>2</v>
      </c>
      <c r="M18" s="22">
        <v>0</v>
      </c>
      <c r="N18" s="24">
        <f t="shared" si="0"/>
        <v>17</v>
      </c>
      <c r="O18" s="26">
        <v>5145</v>
      </c>
    </row>
    <row r="19" spans="1:15" s="5" customFormat="1" ht="46.5" customHeight="1" thickBot="1">
      <c r="A19" s="23">
        <v>13</v>
      </c>
      <c r="B19" s="25" t="s">
        <v>37</v>
      </c>
      <c r="C19" s="22">
        <v>2</v>
      </c>
      <c r="D19" s="22">
        <v>1</v>
      </c>
      <c r="E19" s="22">
        <v>0</v>
      </c>
      <c r="F19" s="22">
        <v>3</v>
      </c>
      <c r="G19" s="22">
        <v>0</v>
      </c>
      <c r="H19" s="22">
        <v>1</v>
      </c>
      <c r="I19" s="22">
        <v>2</v>
      </c>
      <c r="J19" s="22">
        <v>3</v>
      </c>
      <c r="K19" s="22">
        <v>2</v>
      </c>
      <c r="L19" s="22">
        <v>3</v>
      </c>
      <c r="M19" s="22">
        <v>0</v>
      </c>
      <c r="N19" s="24">
        <f t="shared" si="0"/>
        <v>17</v>
      </c>
      <c r="O19" s="26">
        <v>9145</v>
      </c>
    </row>
    <row r="20" spans="1:15" s="5" customFormat="1" ht="46.5" customHeight="1" thickBot="1">
      <c r="A20" s="23">
        <v>14</v>
      </c>
      <c r="B20" s="25" t="s">
        <v>42</v>
      </c>
      <c r="C20" s="22">
        <v>2</v>
      </c>
      <c r="D20" s="22">
        <v>1</v>
      </c>
      <c r="E20" s="22">
        <v>0</v>
      </c>
      <c r="F20" s="22">
        <v>3</v>
      </c>
      <c r="G20" s="22">
        <v>3</v>
      </c>
      <c r="H20" s="22">
        <v>1</v>
      </c>
      <c r="I20" s="22">
        <v>2</v>
      </c>
      <c r="J20" s="22">
        <v>0</v>
      </c>
      <c r="K20" s="22">
        <v>2</v>
      </c>
      <c r="L20" s="22">
        <v>3</v>
      </c>
      <c r="M20" s="22">
        <v>0</v>
      </c>
      <c r="N20" s="24">
        <f>C20+D20+E20+F20+G20+H20+I20+J20+K20+L20+M20</f>
        <v>17</v>
      </c>
      <c r="O20" s="27">
        <v>15000</v>
      </c>
    </row>
    <row r="21" spans="1:15" s="5" customFormat="1" ht="46.5" customHeight="1" thickBot="1">
      <c r="A21" s="23">
        <v>15</v>
      </c>
      <c r="B21" s="25" t="s">
        <v>43</v>
      </c>
      <c r="C21" s="22">
        <v>2</v>
      </c>
      <c r="D21" s="22">
        <v>1</v>
      </c>
      <c r="E21" s="22">
        <v>0</v>
      </c>
      <c r="F21" s="22">
        <v>3</v>
      </c>
      <c r="G21" s="22">
        <v>0</v>
      </c>
      <c r="H21" s="22">
        <v>1</v>
      </c>
      <c r="I21" s="22">
        <v>2</v>
      </c>
      <c r="J21" s="22">
        <v>3</v>
      </c>
      <c r="K21" s="22">
        <v>2</v>
      </c>
      <c r="L21" s="22">
        <v>3</v>
      </c>
      <c r="M21" s="22">
        <v>0</v>
      </c>
      <c r="N21" s="24">
        <f t="shared" si="0"/>
        <v>17</v>
      </c>
      <c r="O21" s="27">
        <v>38003</v>
      </c>
    </row>
    <row r="22" spans="1:15" s="5" customFormat="1" ht="75.75" thickBot="1">
      <c r="A22" s="23">
        <v>16</v>
      </c>
      <c r="B22" s="25" t="s">
        <v>23</v>
      </c>
      <c r="C22" s="22">
        <v>2</v>
      </c>
      <c r="D22" s="22">
        <v>0</v>
      </c>
      <c r="E22" s="22">
        <v>3</v>
      </c>
      <c r="F22" s="22">
        <v>3</v>
      </c>
      <c r="G22" s="22">
        <v>0</v>
      </c>
      <c r="H22" s="22">
        <v>0</v>
      </c>
      <c r="I22" s="22">
        <v>2</v>
      </c>
      <c r="J22" s="22">
        <v>3</v>
      </c>
      <c r="K22" s="22">
        <v>0</v>
      </c>
      <c r="L22" s="22">
        <v>3</v>
      </c>
      <c r="M22" s="22">
        <v>0</v>
      </c>
      <c r="N22" s="24">
        <f t="shared" si="0"/>
        <v>16</v>
      </c>
      <c r="O22" s="26">
        <v>1435</v>
      </c>
    </row>
    <row r="23" spans="1:15" s="5" customFormat="1" ht="75.75" thickBot="1">
      <c r="A23" s="23">
        <v>17</v>
      </c>
      <c r="B23" s="25" t="s">
        <v>31</v>
      </c>
      <c r="C23" s="22">
        <v>2</v>
      </c>
      <c r="D23" s="22">
        <v>1</v>
      </c>
      <c r="E23" s="22">
        <v>0</v>
      </c>
      <c r="F23" s="22">
        <v>3</v>
      </c>
      <c r="G23" s="22">
        <v>0</v>
      </c>
      <c r="H23" s="22">
        <v>0</v>
      </c>
      <c r="I23" s="22">
        <v>2</v>
      </c>
      <c r="J23" s="22">
        <v>3</v>
      </c>
      <c r="K23" s="22">
        <v>2</v>
      </c>
      <c r="L23" s="22">
        <v>3</v>
      </c>
      <c r="M23" s="22">
        <v>0</v>
      </c>
      <c r="N23" s="24">
        <f t="shared" si="0"/>
        <v>16</v>
      </c>
      <c r="O23" s="26">
        <v>3716</v>
      </c>
    </row>
    <row r="24" spans="1:15" s="5" customFormat="1" ht="57" thickBot="1">
      <c r="A24" s="23">
        <v>18</v>
      </c>
      <c r="B24" s="25" t="s">
        <v>30</v>
      </c>
      <c r="C24" s="22">
        <v>2</v>
      </c>
      <c r="D24" s="22">
        <v>1</v>
      </c>
      <c r="E24" s="22">
        <v>0</v>
      </c>
      <c r="F24" s="22">
        <v>3</v>
      </c>
      <c r="G24" s="22">
        <v>0</v>
      </c>
      <c r="H24" s="22">
        <v>0</v>
      </c>
      <c r="I24" s="22">
        <v>2</v>
      </c>
      <c r="J24" s="22">
        <v>3</v>
      </c>
      <c r="K24" s="22">
        <v>2</v>
      </c>
      <c r="L24" s="22">
        <v>3</v>
      </c>
      <c r="M24" s="22">
        <v>0</v>
      </c>
      <c r="N24" s="24">
        <f t="shared" si="0"/>
        <v>16</v>
      </c>
      <c r="O24" s="26">
        <v>10604</v>
      </c>
    </row>
    <row r="25" spans="1:15" s="5" customFormat="1" ht="75.75" thickBot="1">
      <c r="A25" s="23">
        <v>19</v>
      </c>
      <c r="B25" s="25" t="s">
        <v>27</v>
      </c>
      <c r="C25" s="22">
        <v>2</v>
      </c>
      <c r="D25" s="22">
        <v>1</v>
      </c>
      <c r="E25" s="22">
        <v>0</v>
      </c>
      <c r="F25" s="22">
        <v>3</v>
      </c>
      <c r="G25" s="22">
        <v>0</v>
      </c>
      <c r="H25" s="22">
        <v>0</v>
      </c>
      <c r="I25" s="22">
        <v>2</v>
      </c>
      <c r="J25" s="22">
        <v>3</v>
      </c>
      <c r="K25" s="22">
        <v>2</v>
      </c>
      <c r="L25" s="22">
        <v>3</v>
      </c>
      <c r="M25" s="22">
        <v>0</v>
      </c>
      <c r="N25" s="24">
        <f t="shared" si="0"/>
        <v>16</v>
      </c>
      <c r="O25" s="26">
        <v>11278</v>
      </c>
    </row>
    <row r="26" spans="1:15" s="5" customFormat="1" ht="75.75" thickBot="1">
      <c r="A26" s="23">
        <v>20</v>
      </c>
      <c r="B26" s="25" t="s">
        <v>28</v>
      </c>
      <c r="C26" s="22">
        <v>2</v>
      </c>
      <c r="D26" s="22">
        <v>1</v>
      </c>
      <c r="E26" s="22">
        <v>0</v>
      </c>
      <c r="F26" s="22">
        <v>3</v>
      </c>
      <c r="G26" s="22">
        <v>0</v>
      </c>
      <c r="H26" s="22">
        <v>0</v>
      </c>
      <c r="I26" s="22">
        <v>2</v>
      </c>
      <c r="J26" s="22">
        <v>3</v>
      </c>
      <c r="K26" s="22">
        <v>2</v>
      </c>
      <c r="L26" s="22">
        <v>3</v>
      </c>
      <c r="M26" s="22">
        <v>0</v>
      </c>
      <c r="N26" s="24">
        <f t="shared" si="0"/>
        <v>16</v>
      </c>
      <c r="O26" s="26">
        <v>29039</v>
      </c>
    </row>
    <row r="27" spans="1:15" s="5" customFormat="1" ht="75.75" thickBot="1">
      <c r="A27" s="23">
        <v>21</v>
      </c>
      <c r="B27" s="25" t="s">
        <v>54</v>
      </c>
      <c r="C27" s="22">
        <v>2</v>
      </c>
      <c r="D27" s="22">
        <v>1</v>
      </c>
      <c r="E27" s="22">
        <v>3</v>
      </c>
      <c r="F27" s="22">
        <v>3</v>
      </c>
      <c r="G27" s="22">
        <v>3</v>
      </c>
      <c r="H27" s="22">
        <v>1</v>
      </c>
      <c r="I27" s="22">
        <v>2</v>
      </c>
      <c r="J27" s="22">
        <v>0</v>
      </c>
      <c r="K27" s="22">
        <v>0</v>
      </c>
      <c r="L27" s="22">
        <v>0</v>
      </c>
      <c r="M27" s="22">
        <v>0</v>
      </c>
      <c r="N27" s="24">
        <f>C27+D27+E27+F27+G27+H27+I27+J27+K27+L27+M27</f>
        <v>15</v>
      </c>
      <c r="O27" s="26">
        <v>10000</v>
      </c>
    </row>
    <row r="28" spans="1:15" s="5" customFormat="1" ht="86.25" customHeight="1" thickBot="1">
      <c r="A28" s="23">
        <v>22</v>
      </c>
      <c r="B28" s="25" t="s">
        <v>40</v>
      </c>
      <c r="C28" s="22">
        <v>2</v>
      </c>
      <c r="D28" s="22">
        <v>1</v>
      </c>
      <c r="E28" s="22">
        <v>3</v>
      </c>
      <c r="F28" s="22">
        <v>3</v>
      </c>
      <c r="G28" s="22">
        <v>0</v>
      </c>
      <c r="H28" s="22">
        <v>0</v>
      </c>
      <c r="I28" s="22">
        <v>2</v>
      </c>
      <c r="J28" s="22">
        <v>0</v>
      </c>
      <c r="K28" s="22">
        <v>0</v>
      </c>
      <c r="L28" s="22">
        <v>3</v>
      </c>
      <c r="M28" s="22">
        <v>0</v>
      </c>
      <c r="N28" s="24">
        <f t="shared" si="0"/>
        <v>14</v>
      </c>
      <c r="O28" s="26">
        <v>1623</v>
      </c>
    </row>
    <row r="29" spans="1:15" s="5" customFormat="1" ht="75.75" thickBot="1">
      <c r="A29" s="23">
        <v>23</v>
      </c>
      <c r="B29" s="25" t="s">
        <v>26</v>
      </c>
      <c r="C29" s="22">
        <v>2</v>
      </c>
      <c r="D29" s="22">
        <v>0</v>
      </c>
      <c r="E29" s="22">
        <v>3</v>
      </c>
      <c r="F29" s="22">
        <v>3</v>
      </c>
      <c r="G29" s="22">
        <v>0</v>
      </c>
      <c r="H29" s="22">
        <v>1</v>
      </c>
      <c r="I29" s="22">
        <v>2</v>
      </c>
      <c r="J29" s="22">
        <v>0</v>
      </c>
      <c r="K29" s="22">
        <v>0</v>
      </c>
      <c r="L29" s="22">
        <v>3</v>
      </c>
      <c r="M29" s="22">
        <v>0</v>
      </c>
      <c r="N29" s="24">
        <f t="shared" si="0"/>
        <v>14</v>
      </c>
      <c r="O29" s="27">
        <v>3681</v>
      </c>
    </row>
    <row r="30" spans="1:15" s="5" customFormat="1" ht="132" thickBot="1">
      <c r="A30" s="23">
        <v>24</v>
      </c>
      <c r="B30" s="25" t="s">
        <v>46</v>
      </c>
      <c r="C30" s="22">
        <v>2</v>
      </c>
      <c r="D30" s="22">
        <v>1</v>
      </c>
      <c r="E30" s="22">
        <v>3</v>
      </c>
      <c r="F30" s="22">
        <v>3</v>
      </c>
      <c r="G30" s="22">
        <v>0</v>
      </c>
      <c r="H30" s="22">
        <v>0</v>
      </c>
      <c r="I30" s="22">
        <v>2</v>
      </c>
      <c r="J30" s="22">
        <v>0</v>
      </c>
      <c r="K30" s="22">
        <v>0</v>
      </c>
      <c r="L30" s="22">
        <v>3</v>
      </c>
      <c r="M30" s="22">
        <v>0</v>
      </c>
      <c r="N30" s="24">
        <f t="shared" si="0"/>
        <v>14</v>
      </c>
      <c r="O30" s="26">
        <v>4023</v>
      </c>
    </row>
    <row r="31" spans="1:15" s="5" customFormat="1" ht="75.75" thickBot="1">
      <c r="A31" s="23">
        <v>25</v>
      </c>
      <c r="B31" s="25" t="s">
        <v>56</v>
      </c>
      <c r="C31" s="22">
        <v>2</v>
      </c>
      <c r="D31" s="22">
        <v>0</v>
      </c>
      <c r="E31" s="22">
        <v>0</v>
      </c>
      <c r="F31" s="22">
        <v>3</v>
      </c>
      <c r="G31" s="22">
        <v>3</v>
      </c>
      <c r="H31" s="22">
        <v>1</v>
      </c>
      <c r="I31" s="22">
        <v>2</v>
      </c>
      <c r="J31" s="22">
        <v>3</v>
      </c>
      <c r="K31" s="22">
        <v>0</v>
      </c>
      <c r="L31" s="22">
        <v>0</v>
      </c>
      <c r="M31" s="22">
        <v>0</v>
      </c>
      <c r="N31" s="24">
        <f>C31+D31+E31+F31+G31+H31+I31+J31+K31+L31+M31</f>
        <v>14</v>
      </c>
      <c r="O31" s="26">
        <v>7614</v>
      </c>
    </row>
    <row r="32" spans="1:15" s="5" customFormat="1" ht="57" thickBot="1">
      <c r="A32" s="23">
        <v>26</v>
      </c>
      <c r="B32" s="25" t="s">
        <v>57</v>
      </c>
      <c r="C32" s="22">
        <v>2</v>
      </c>
      <c r="D32" s="22">
        <v>1</v>
      </c>
      <c r="E32" s="22">
        <v>0</v>
      </c>
      <c r="F32" s="22">
        <v>3</v>
      </c>
      <c r="G32" s="22">
        <v>0</v>
      </c>
      <c r="H32" s="22">
        <v>1</v>
      </c>
      <c r="I32" s="22">
        <v>2</v>
      </c>
      <c r="J32" s="22">
        <v>0</v>
      </c>
      <c r="K32" s="22">
        <v>2</v>
      </c>
      <c r="L32" s="22">
        <v>3</v>
      </c>
      <c r="M32" s="22">
        <v>0</v>
      </c>
      <c r="N32" s="24">
        <v>14</v>
      </c>
      <c r="O32" s="26">
        <v>26880</v>
      </c>
    </row>
    <row r="33" spans="1:15" s="5" customFormat="1" ht="94.5" thickBot="1">
      <c r="A33" s="23">
        <v>27</v>
      </c>
      <c r="B33" s="25" t="s">
        <v>44</v>
      </c>
      <c r="C33" s="22">
        <v>2</v>
      </c>
      <c r="D33" s="22">
        <v>1</v>
      </c>
      <c r="E33" s="22">
        <v>0</v>
      </c>
      <c r="F33" s="22">
        <v>3</v>
      </c>
      <c r="G33" s="22">
        <v>0</v>
      </c>
      <c r="H33" s="22">
        <v>0</v>
      </c>
      <c r="I33" s="22">
        <v>2</v>
      </c>
      <c r="J33" s="22">
        <v>3</v>
      </c>
      <c r="K33" s="22">
        <v>0</v>
      </c>
      <c r="L33" s="22">
        <v>3</v>
      </c>
      <c r="M33" s="22">
        <v>0</v>
      </c>
      <c r="N33" s="24">
        <f t="shared" si="0"/>
        <v>14</v>
      </c>
      <c r="O33" s="27">
        <f>7147+20000</f>
        <v>27147</v>
      </c>
    </row>
    <row r="34" spans="1:15" s="5" customFormat="1" ht="75.75" thickBot="1">
      <c r="A34" s="23">
        <v>28</v>
      </c>
      <c r="B34" s="25" t="s">
        <v>49</v>
      </c>
      <c r="C34" s="22">
        <v>2</v>
      </c>
      <c r="D34" s="22">
        <v>0</v>
      </c>
      <c r="E34" s="22">
        <v>3</v>
      </c>
      <c r="F34" s="22">
        <v>3</v>
      </c>
      <c r="G34" s="22">
        <v>0</v>
      </c>
      <c r="H34" s="22">
        <v>0</v>
      </c>
      <c r="I34" s="22">
        <v>2</v>
      </c>
      <c r="J34" s="22">
        <v>0</v>
      </c>
      <c r="K34" s="22">
        <v>0</v>
      </c>
      <c r="L34" s="22">
        <v>3</v>
      </c>
      <c r="M34" s="22">
        <v>0</v>
      </c>
      <c r="N34" s="24">
        <f t="shared" si="0"/>
        <v>13</v>
      </c>
      <c r="O34" s="26">
        <v>5615</v>
      </c>
    </row>
    <row r="35" spans="1:15" s="5" customFormat="1" ht="75.75" thickBot="1">
      <c r="A35" s="23">
        <v>29</v>
      </c>
      <c r="B35" s="25" t="s">
        <v>48</v>
      </c>
      <c r="C35" s="22">
        <v>2</v>
      </c>
      <c r="D35" s="22">
        <v>0</v>
      </c>
      <c r="E35" s="22">
        <v>3</v>
      </c>
      <c r="F35" s="22">
        <v>3</v>
      </c>
      <c r="G35" s="22">
        <v>0</v>
      </c>
      <c r="H35" s="22">
        <v>0</v>
      </c>
      <c r="I35" s="22">
        <v>2</v>
      </c>
      <c r="J35" s="22">
        <v>0</v>
      </c>
      <c r="K35" s="22">
        <v>0</v>
      </c>
      <c r="L35" s="22">
        <v>3</v>
      </c>
      <c r="M35" s="22">
        <v>0</v>
      </c>
      <c r="N35" s="24">
        <f t="shared" si="0"/>
        <v>13</v>
      </c>
      <c r="O35" s="26">
        <v>8255</v>
      </c>
    </row>
    <row r="36" spans="1:15" s="5" customFormat="1" ht="132" thickBot="1">
      <c r="A36" s="23">
        <v>30</v>
      </c>
      <c r="B36" s="25" t="s">
        <v>34</v>
      </c>
      <c r="C36" s="22">
        <v>2</v>
      </c>
      <c r="D36" s="22">
        <v>0</v>
      </c>
      <c r="E36" s="22">
        <v>3</v>
      </c>
      <c r="F36" s="22">
        <v>0</v>
      </c>
      <c r="G36" s="22">
        <v>0</v>
      </c>
      <c r="H36" s="22">
        <v>0</v>
      </c>
      <c r="I36" s="22">
        <v>2</v>
      </c>
      <c r="J36" s="22">
        <v>3</v>
      </c>
      <c r="K36" s="22">
        <v>0</v>
      </c>
      <c r="L36" s="22">
        <v>3</v>
      </c>
      <c r="M36" s="22">
        <v>0</v>
      </c>
      <c r="N36" s="24">
        <f t="shared" si="0"/>
        <v>13</v>
      </c>
      <c r="O36" s="26">
        <v>200000</v>
      </c>
    </row>
    <row r="37" spans="1:15" s="5" customFormat="1" ht="94.5" thickBot="1">
      <c r="A37" s="23">
        <v>31</v>
      </c>
      <c r="B37" s="25" t="s">
        <v>53</v>
      </c>
      <c r="C37" s="22">
        <v>2</v>
      </c>
      <c r="D37" s="22">
        <v>1</v>
      </c>
      <c r="E37" s="22">
        <v>3</v>
      </c>
      <c r="F37" s="22">
        <v>3</v>
      </c>
      <c r="G37" s="22">
        <v>3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4">
        <f>C37+D37+E37+F37+G37+H37+I37+J37+K37+L37+M37</f>
        <v>12</v>
      </c>
      <c r="O37" s="27">
        <v>40000</v>
      </c>
    </row>
    <row r="38" spans="1:15" s="5" customFormat="1" ht="57" thickBot="1">
      <c r="A38" s="23">
        <v>32</v>
      </c>
      <c r="B38" s="25" t="s">
        <v>32</v>
      </c>
      <c r="C38" s="22">
        <v>2</v>
      </c>
      <c r="D38" s="22">
        <v>1</v>
      </c>
      <c r="E38" s="22">
        <v>0</v>
      </c>
      <c r="F38" s="22">
        <v>3</v>
      </c>
      <c r="G38" s="22">
        <v>0</v>
      </c>
      <c r="H38" s="22">
        <v>0</v>
      </c>
      <c r="I38" s="22">
        <v>2</v>
      </c>
      <c r="J38" s="22">
        <v>0</v>
      </c>
      <c r="K38" s="22">
        <v>0</v>
      </c>
      <c r="L38" s="22">
        <v>3</v>
      </c>
      <c r="M38" s="22">
        <v>0</v>
      </c>
      <c r="N38" s="24">
        <f t="shared" si="0"/>
        <v>11</v>
      </c>
      <c r="O38" s="26">
        <v>829</v>
      </c>
    </row>
    <row r="39" spans="1:15" s="5" customFormat="1" ht="132" thickBot="1">
      <c r="A39" s="23">
        <v>33</v>
      </c>
      <c r="B39" s="25" t="s">
        <v>47</v>
      </c>
      <c r="C39" s="22">
        <v>2</v>
      </c>
      <c r="D39" s="22">
        <v>0</v>
      </c>
      <c r="E39" s="22">
        <v>0</v>
      </c>
      <c r="F39" s="22">
        <v>3</v>
      </c>
      <c r="G39" s="22">
        <v>0</v>
      </c>
      <c r="H39" s="22">
        <v>1</v>
      </c>
      <c r="I39" s="22">
        <v>2</v>
      </c>
      <c r="J39" s="22">
        <v>0</v>
      </c>
      <c r="K39" s="22">
        <v>0</v>
      </c>
      <c r="L39" s="22">
        <v>3</v>
      </c>
      <c r="M39" s="22">
        <v>0</v>
      </c>
      <c r="N39" s="24">
        <f>C39+D39+E39+F39+G39+H39+I39+J39+K39+L39+M39</f>
        <v>11</v>
      </c>
      <c r="O39" s="26">
        <v>1923</v>
      </c>
    </row>
    <row r="40" spans="1:15" s="5" customFormat="1" ht="75.75" thickBot="1">
      <c r="A40" s="23">
        <v>34</v>
      </c>
      <c r="B40" s="25" t="s">
        <v>36</v>
      </c>
      <c r="C40" s="22">
        <v>2</v>
      </c>
      <c r="D40" s="22">
        <v>1</v>
      </c>
      <c r="E40" s="22">
        <v>0</v>
      </c>
      <c r="F40" s="22">
        <v>3</v>
      </c>
      <c r="G40" s="22">
        <v>0</v>
      </c>
      <c r="H40" s="22">
        <v>0</v>
      </c>
      <c r="I40" s="22">
        <v>2</v>
      </c>
      <c r="J40" s="22">
        <v>0</v>
      </c>
      <c r="K40" s="22">
        <v>0</v>
      </c>
      <c r="L40" s="22">
        <v>3</v>
      </c>
      <c r="M40" s="22">
        <v>0</v>
      </c>
      <c r="N40" s="24">
        <f>C40+D40+E40+F40+G40+H40+I40+J40+K40+L40+M40</f>
        <v>11</v>
      </c>
      <c r="O40" s="26">
        <v>5800</v>
      </c>
    </row>
    <row r="41" spans="1:15" s="5" customFormat="1" ht="75.75" thickBot="1">
      <c r="A41" s="23">
        <v>35</v>
      </c>
      <c r="B41" s="25" t="s">
        <v>38</v>
      </c>
      <c r="C41" s="22">
        <v>2</v>
      </c>
      <c r="D41" s="22">
        <v>1</v>
      </c>
      <c r="E41" s="22">
        <v>0</v>
      </c>
      <c r="F41" s="22">
        <v>3</v>
      </c>
      <c r="G41" s="22">
        <v>3</v>
      </c>
      <c r="H41" s="22">
        <v>0</v>
      </c>
      <c r="I41" s="22">
        <v>2</v>
      </c>
      <c r="J41" s="22">
        <v>0</v>
      </c>
      <c r="K41" s="22">
        <v>0</v>
      </c>
      <c r="L41" s="22">
        <v>0</v>
      </c>
      <c r="M41" s="22">
        <v>0</v>
      </c>
      <c r="N41" s="24">
        <f t="shared" si="0"/>
        <v>11</v>
      </c>
      <c r="O41" s="26">
        <f>2529+5000</f>
        <v>7529</v>
      </c>
    </row>
    <row r="42" spans="1:15" s="5" customFormat="1" ht="75.75" thickBot="1">
      <c r="A42" s="23">
        <v>36</v>
      </c>
      <c r="B42" s="25" t="s">
        <v>45</v>
      </c>
      <c r="C42" s="22">
        <v>2</v>
      </c>
      <c r="D42" s="22">
        <v>1</v>
      </c>
      <c r="E42" s="22">
        <v>3</v>
      </c>
      <c r="F42" s="22">
        <v>0</v>
      </c>
      <c r="G42" s="22">
        <v>3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4">
        <f t="shared" si="0"/>
        <v>9</v>
      </c>
      <c r="O42" s="27">
        <f>2281</f>
        <v>2281</v>
      </c>
    </row>
    <row r="43" spans="1:15" s="5" customFormat="1" ht="75.75" thickBot="1">
      <c r="A43" s="23">
        <v>37</v>
      </c>
      <c r="B43" s="25" t="s">
        <v>35</v>
      </c>
      <c r="C43" s="22">
        <v>2</v>
      </c>
      <c r="D43" s="22">
        <v>1</v>
      </c>
      <c r="E43" s="22">
        <v>0</v>
      </c>
      <c r="F43" s="22">
        <v>3</v>
      </c>
      <c r="G43" s="22">
        <v>3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4">
        <f t="shared" si="0"/>
        <v>9</v>
      </c>
      <c r="O43" s="26">
        <v>8491</v>
      </c>
    </row>
    <row r="44" spans="1:15" s="6" customFormat="1" ht="19.5" thickBot="1">
      <c r="A44" s="23">
        <v>38</v>
      </c>
      <c r="B44" s="28" t="s">
        <v>12</v>
      </c>
      <c r="C44" s="29"/>
      <c r="D44" s="29"/>
      <c r="E44" s="29"/>
      <c r="F44" s="30"/>
      <c r="G44" s="29"/>
      <c r="H44" s="30"/>
      <c r="I44" s="30"/>
      <c r="J44" s="29"/>
      <c r="K44" s="30"/>
      <c r="L44" s="29"/>
      <c r="M44" s="30"/>
      <c r="N44" s="31"/>
      <c r="O44" s="32">
        <f>SUM(O7:O43)</f>
        <v>693372</v>
      </c>
    </row>
    <row r="45" spans="1:15" s="5" customFormat="1" ht="15.75">
      <c r="A45" s="5" t="s">
        <v>58</v>
      </c>
      <c r="O45" s="7"/>
    </row>
    <row r="46" s="5" customFormat="1" ht="15.75">
      <c r="O46" s="7"/>
    </row>
    <row r="47" spans="1:17" s="5" customFormat="1" ht="15.75">
      <c r="A47" s="8"/>
      <c r="B47" s="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0"/>
      <c r="Q47" s="11"/>
    </row>
    <row r="48" s="5" customFormat="1" ht="15.75">
      <c r="O48" s="7"/>
    </row>
    <row r="49" s="5" customFormat="1" ht="15.75">
      <c r="O49" s="7"/>
    </row>
    <row r="50" s="5" customFormat="1" ht="15.75">
      <c r="O50" s="7"/>
    </row>
    <row r="51" s="5" customFormat="1" ht="15.75">
      <c r="O51" s="7"/>
    </row>
    <row r="52" s="5" customFormat="1" ht="15.75">
      <c r="O52" s="7"/>
    </row>
    <row r="53" s="5" customFormat="1" ht="15.75">
      <c r="O53" s="7"/>
    </row>
    <row r="54" s="5" customFormat="1" ht="15.75">
      <c r="O54" s="7"/>
    </row>
    <row r="55" s="5" customFormat="1" ht="15.75">
      <c r="O55" s="7"/>
    </row>
    <row r="56" s="5" customFormat="1" ht="15.75">
      <c r="O56" s="7"/>
    </row>
    <row r="57" s="5" customFormat="1" ht="15.75">
      <c r="O57" s="7"/>
    </row>
  </sheetData>
  <sheetProtection/>
  <mergeCells count="8">
    <mergeCell ref="A2:O2"/>
    <mergeCell ref="N1:O1"/>
    <mergeCell ref="A3:A5"/>
    <mergeCell ref="C3:M3"/>
    <mergeCell ref="N3:N5"/>
    <mergeCell ref="O3:O5"/>
    <mergeCell ref="C4:H4"/>
    <mergeCell ref="I4:M4"/>
  </mergeCells>
  <printOptions horizontalCentered="1"/>
  <pageMargins left="0" right="0" top="0" bottom="0" header="0" footer="0"/>
  <pageSetup fitToHeight="0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0"/>
  <sheetViews>
    <sheetView tabSelected="1" zoomScale="80" zoomScaleNormal="80" zoomScalePageLayoutView="0" workbookViewId="0" topLeftCell="A1">
      <selection activeCell="G5" sqref="G5"/>
    </sheetView>
  </sheetViews>
  <sheetFormatPr defaultColWidth="9.140625" defaultRowHeight="15"/>
  <cols>
    <col min="1" max="1" width="9.140625" style="12" bestFit="1" customWidth="1"/>
    <col min="2" max="2" width="42.421875" style="12" customWidth="1"/>
    <col min="3" max="3" width="29.57421875" style="12" customWidth="1"/>
    <col min="4" max="4" width="19.28125" style="12" customWidth="1"/>
    <col min="5" max="5" width="22.421875" style="12" customWidth="1"/>
    <col min="6" max="6" width="26.28125" style="12" customWidth="1"/>
    <col min="7" max="7" width="23.140625" style="12" customWidth="1"/>
    <col min="8" max="8" width="22.140625" style="12" customWidth="1"/>
    <col min="9" max="9" width="24.421875" style="12" customWidth="1"/>
    <col min="10" max="10" width="22.8515625" style="12" customWidth="1"/>
    <col min="11" max="11" width="21.7109375" style="12" customWidth="1"/>
    <col min="12" max="12" width="25.7109375" style="12" customWidth="1"/>
    <col min="13" max="13" width="16.00390625" style="12" customWidth="1"/>
    <col min="14" max="14" width="25.8515625" style="14" customWidth="1"/>
    <col min="15" max="15" width="18.140625" style="14" customWidth="1"/>
    <col min="16" max="16" width="15.00390625" style="12" customWidth="1"/>
    <col min="17" max="16384" width="9.140625" style="12" customWidth="1"/>
  </cols>
  <sheetData>
    <row r="1" spans="1:15" ht="18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76" t="s">
        <v>59</v>
      </c>
      <c r="N1" s="76"/>
      <c r="O1" s="12"/>
    </row>
    <row r="2" spans="1:15" ht="19.5" thickBo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12"/>
    </row>
    <row r="3" spans="1:15" ht="16.5" customHeight="1" thickBot="1">
      <c r="A3" s="78" t="s">
        <v>0</v>
      </c>
      <c r="B3" s="75" t="s">
        <v>1</v>
      </c>
      <c r="C3" s="75" t="s">
        <v>16</v>
      </c>
      <c r="D3" s="75"/>
      <c r="E3" s="75"/>
      <c r="F3" s="75"/>
      <c r="G3" s="75"/>
      <c r="H3" s="75"/>
      <c r="I3" s="75"/>
      <c r="J3" s="75"/>
      <c r="K3" s="75"/>
      <c r="L3" s="75"/>
      <c r="M3" s="80" t="s">
        <v>17</v>
      </c>
      <c r="N3" s="81" t="s">
        <v>61</v>
      </c>
      <c r="O3" s="12"/>
    </row>
    <row r="4" spans="1:15" ht="19.5" thickBot="1">
      <c r="A4" s="78"/>
      <c r="B4" s="79"/>
      <c r="C4" s="75" t="s">
        <v>14</v>
      </c>
      <c r="D4" s="75"/>
      <c r="E4" s="75"/>
      <c r="F4" s="75"/>
      <c r="G4" s="75"/>
      <c r="H4" s="75" t="s">
        <v>11</v>
      </c>
      <c r="I4" s="75"/>
      <c r="J4" s="75"/>
      <c r="K4" s="75"/>
      <c r="L4" s="75"/>
      <c r="M4" s="80"/>
      <c r="N4" s="81"/>
      <c r="O4" s="12"/>
    </row>
    <row r="5" spans="1:15" ht="239.25" customHeight="1" thickBot="1">
      <c r="A5" s="78"/>
      <c r="B5" s="79"/>
      <c r="C5" s="36" t="s">
        <v>109</v>
      </c>
      <c r="D5" s="36" t="s">
        <v>108</v>
      </c>
      <c r="E5" s="36" t="s">
        <v>107</v>
      </c>
      <c r="F5" s="36" t="s">
        <v>106</v>
      </c>
      <c r="G5" s="36" t="s">
        <v>105</v>
      </c>
      <c r="H5" s="36" t="s">
        <v>104</v>
      </c>
      <c r="I5" s="37" t="s">
        <v>15</v>
      </c>
      <c r="J5" s="37" t="s">
        <v>7</v>
      </c>
      <c r="K5" s="37" t="s">
        <v>8</v>
      </c>
      <c r="L5" s="36" t="s">
        <v>9</v>
      </c>
      <c r="M5" s="80"/>
      <c r="N5" s="81"/>
      <c r="O5" s="12"/>
    </row>
    <row r="6" spans="1:15" ht="19.5" thickBot="1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  <c r="K6" s="38">
        <v>11</v>
      </c>
      <c r="L6" s="38">
        <v>12</v>
      </c>
      <c r="M6" s="39">
        <v>13</v>
      </c>
      <c r="N6" s="39">
        <v>14</v>
      </c>
      <c r="O6" s="12"/>
    </row>
    <row r="7" spans="1:14" s="13" customFormat="1" ht="19.5" thickBot="1">
      <c r="A7" s="40">
        <v>2</v>
      </c>
      <c r="B7" s="41" t="s">
        <v>63</v>
      </c>
      <c r="C7" s="42">
        <v>1</v>
      </c>
      <c r="D7" s="42">
        <v>3</v>
      </c>
      <c r="E7" s="42">
        <v>3</v>
      </c>
      <c r="F7" s="42">
        <v>3</v>
      </c>
      <c r="G7" s="42">
        <v>1</v>
      </c>
      <c r="H7" s="43">
        <v>3</v>
      </c>
      <c r="I7" s="43">
        <v>3</v>
      </c>
      <c r="J7" s="43">
        <v>0</v>
      </c>
      <c r="K7" s="43">
        <v>3</v>
      </c>
      <c r="L7" s="43">
        <v>0</v>
      </c>
      <c r="M7" s="44">
        <f aca="true" t="shared" si="0" ref="M7:M48">SUM(C7:L7)</f>
        <v>20</v>
      </c>
      <c r="N7" s="45">
        <v>43422.056</v>
      </c>
    </row>
    <row r="8" spans="1:14" s="13" customFormat="1" ht="38.25" thickBot="1">
      <c r="A8" s="40">
        <v>3</v>
      </c>
      <c r="B8" s="41" t="s">
        <v>77</v>
      </c>
      <c r="C8" s="42">
        <v>1</v>
      </c>
      <c r="D8" s="42">
        <v>3</v>
      </c>
      <c r="E8" s="42">
        <v>3</v>
      </c>
      <c r="F8" s="42">
        <v>3</v>
      </c>
      <c r="G8" s="42">
        <v>1</v>
      </c>
      <c r="H8" s="43">
        <v>3</v>
      </c>
      <c r="I8" s="43">
        <v>3</v>
      </c>
      <c r="J8" s="43">
        <v>0</v>
      </c>
      <c r="K8" s="43">
        <v>3</v>
      </c>
      <c r="L8" s="43">
        <v>0</v>
      </c>
      <c r="M8" s="44">
        <f t="shared" si="0"/>
        <v>20</v>
      </c>
      <c r="N8" s="45">
        <v>1115.026</v>
      </c>
    </row>
    <row r="9" spans="1:14" s="13" customFormat="1" ht="38.25" thickBot="1">
      <c r="A9" s="40">
        <v>4</v>
      </c>
      <c r="B9" s="46" t="s">
        <v>76</v>
      </c>
      <c r="C9" s="42">
        <v>1</v>
      </c>
      <c r="D9" s="42">
        <v>3</v>
      </c>
      <c r="E9" s="42">
        <v>3</v>
      </c>
      <c r="F9" s="42">
        <v>3</v>
      </c>
      <c r="G9" s="42">
        <v>1</v>
      </c>
      <c r="H9" s="43">
        <v>3</v>
      </c>
      <c r="I9" s="43">
        <v>3</v>
      </c>
      <c r="J9" s="43">
        <v>0</v>
      </c>
      <c r="K9" s="43">
        <v>3</v>
      </c>
      <c r="L9" s="43">
        <v>0</v>
      </c>
      <c r="M9" s="44">
        <f t="shared" si="0"/>
        <v>20</v>
      </c>
      <c r="N9" s="45">
        <v>712.5</v>
      </c>
    </row>
    <row r="10" spans="1:14" s="13" customFormat="1" ht="19.5" thickBot="1">
      <c r="A10" s="40">
        <v>5</v>
      </c>
      <c r="B10" s="46" t="s">
        <v>79</v>
      </c>
      <c r="C10" s="42">
        <v>1</v>
      </c>
      <c r="D10" s="42">
        <v>3</v>
      </c>
      <c r="E10" s="42">
        <v>3</v>
      </c>
      <c r="F10" s="42">
        <v>3</v>
      </c>
      <c r="G10" s="42">
        <v>1</v>
      </c>
      <c r="H10" s="43">
        <v>3</v>
      </c>
      <c r="I10" s="43">
        <v>3</v>
      </c>
      <c r="J10" s="43">
        <v>0</v>
      </c>
      <c r="K10" s="43">
        <v>3</v>
      </c>
      <c r="L10" s="43">
        <v>0</v>
      </c>
      <c r="M10" s="44">
        <f t="shared" si="0"/>
        <v>20</v>
      </c>
      <c r="N10" s="45">
        <v>8625.18</v>
      </c>
    </row>
    <row r="11" spans="1:14" s="13" customFormat="1" ht="38.25" thickBot="1">
      <c r="A11" s="40">
        <v>6</v>
      </c>
      <c r="B11" s="46" t="s">
        <v>80</v>
      </c>
      <c r="C11" s="42">
        <v>1</v>
      </c>
      <c r="D11" s="42">
        <v>3</v>
      </c>
      <c r="E11" s="42">
        <v>3</v>
      </c>
      <c r="F11" s="42">
        <v>3</v>
      </c>
      <c r="G11" s="42">
        <v>1</v>
      </c>
      <c r="H11" s="43">
        <v>3</v>
      </c>
      <c r="I11" s="43">
        <v>3</v>
      </c>
      <c r="J11" s="43">
        <v>0</v>
      </c>
      <c r="K11" s="43">
        <v>3</v>
      </c>
      <c r="L11" s="43">
        <v>0</v>
      </c>
      <c r="M11" s="44">
        <f t="shared" si="0"/>
        <v>20</v>
      </c>
      <c r="N11" s="45">
        <v>7332.865</v>
      </c>
    </row>
    <row r="12" spans="1:14" s="13" customFormat="1" ht="38.25" thickBot="1">
      <c r="A12" s="40">
        <v>7</v>
      </c>
      <c r="B12" s="46" t="s">
        <v>64</v>
      </c>
      <c r="C12" s="42">
        <v>1</v>
      </c>
      <c r="D12" s="42">
        <v>3</v>
      </c>
      <c r="E12" s="42">
        <v>3</v>
      </c>
      <c r="F12" s="42">
        <v>3</v>
      </c>
      <c r="G12" s="42">
        <v>1</v>
      </c>
      <c r="H12" s="43">
        <v>3</v>
      </c>
      <c r="I12" s="43">
        <v>3</v>
      </c>
      <c r="J12" s="43">
        <v>0</v>
      </c>
      <c r="K12" s="43">
        <v>3</v>
      </c>
      <c r="L12" s="43">
        <v>0</v>
      </c>
      <c r="M12" s="44">
        <f t="shared" si="0"/>
        <v>20</v>
      </c>
      <c r="N12" s="45">
        <v>4685.536</v>
      </c>
    </row>
    <row r="13" spans="1:14" s="13" customFormat="1" ht="38.25" thickBot="1">
      <c r="A13" s="40">
        <v>8</v>
      </c>
      <c r="B13" s="46" t="s">
        <v>78</v>
      </c>
      <c r="C13" s="42">
        <v>1</v>
      </c>
      <c r="D13" s="42">
        <v>3</v>
      </c>
      <c r="E13" s="42">
        <v>3</v>
      </c>
      <c r="F13" s="42">
        <v>3</v>
      </c>
      <c r="G13" s="42">
        <v>1</v>
      </c>
      <c r="H13" s="43">
        <v>3</v>
      </c>
      <c r="I13" s="43">
        <v>3</v>
      </c>
      <c r="J13" s="43">
        <v>0</v>
      </c>
      <c r="K13" s="43">
        <v>3</v>
      </c>
      <c r="L13" s="43">
        <v>0</v>
      </c>
      <c r="M13" s="44">
        <f t="shared" si="0"/>
        <v>20</v>
      </c>
      <c r="N13" s="45">
        <v>6623.568</v>
      </c>
    </row>
    <row r="14" spans="1:14" s="13" customFormat="1" ht="57" thickBot="1">
      <c r="A14" s="40">
        <v>9</v>
      </c>
      <c r="B14" s="46" t="s">
        <v>88</v>
      </c>
      <c r="C14" s="42">
        <v>1</v>
      </c>
      <c r="D14" s="42">
        <v>3</v>
      </c>
      <c r="E14" s="42">
        <v>3</v>
      </c>
      <c r="F14" s="42">
        <v>3</v>
      </c>
      <c r="G14" s="42">
        <v>1</v>
      </c>
      <c r="H14" s="43">
        <v>3</v>
      </c>
      <c r="I14" s="43">
        <v>3</v>
      </c>
      <c r="J14" s="43">
        <v>0</v>
      </c>
      <c r="K14" s="43">
        <v>3</v>
      </c>
      <c r="L14" s="43">
        <v>0</v>
      </c>
      <c r="M14" s="44">
        <f t="shared" si="0"/>
        <v>20</v>
      </c>
      <c r="N14" s="45">
        <v>730</v>
      </c>
    </row>
    <row r="15" spans="1:14" s="13" customFormat="1" ht="75.75" thickBot="1">
      <c r="A15" s="40">
        <v>10</v>
      </c>
      <c r="B15" s="46" t="s">
        <v>81</v>
      </c>
      <c r="C15" s="42">
        <v>1</v>
      </c>
      <c r="D15" s="42">
        <v>3</v>
      </c>
      <c r="E15" s="42">
        <v>3</v>
      </c>
      <c r="F15" s="42">
        <v>3</v>
      </c>
      <c r="G15" s="42">
        <v>1</v>
      </c>
      <c r="H15" s="43">
        <v>3</v>
      </c>
      <c r="I15" s="43">
        <v>3</v>
      </c>
      <c r="J15" s="43">
        <v>0</v>
      </c>
      <c r="K15" s="43">
        <v>3</v>
      </c>
      <c r="L15" s="43">
        <v>0</v>
      </c>
      <c r="M15" s="44">
        <f t="shared" si="0"/>
        <v>20</v>
      </c>
      <c r="N15" s="45">
        <v>22546.034</v>
      </c>
    </row>
    <row r="16" spans="1:14" s="13" customFormat="1" ht="38.25" thickBot="1">
      <c r="A16" s="40">
        <v>11</v>
      </c>
      <c r="B16" s="46" t="s">
        <v>82</v>
      </c>
      <c r="C16" s="42">
        <v>1</v>
      </c>
      <c r="D16" s="42">
        <v>3</v>
      </c>
      <c r="E16" s="42">
        <v>3</v>
      </c>
      <c r="F16" s="42">
        <v>3</v>
      </c>
      <c r="G16" s="42">
        <v>1</v>
      </c>
      <c r="H16" s="43">
        <v>3</v>
      </c>
      <c r="I16" s="43">
        <v>3</v>
      </c>
      <c r="J16" s="43">
        <v>0</v>
      </c>
      <c r="K16" s="43">
        <v>3</v>
      </c>
      <c r="L16" s="43">
        <v>0</v>
      </c>
      <c r="M16" s="44">
        <f t="shared" si="0"/>
        <v>20</v>
      </c>
      <c r="N16" s="45">
        <v>705.429</v>
      </c>
    </row>
    <row r="17" spans="1:14" s="13" customFormat="1" ht="38.25" thickBot="1">
      <c r="A17" s="40">
        <v>12</v>
      </c>
      <c r="B17" s="46" t="s">
        <v>83</v>
      </c>
      <c r="C17" s="42">
        <v>1</v>
      </c>
      <c r="D17" s="42">
        <v>3</v>
      </c>
      <c r="E17" s="42">
        <v>3</v>
      </c>
      <c r="F17" s="42">
        <v>3</v>
      </c>
      <c r="G17" s="42">
        <v>1</v>
      </c>
      <c r="H17" s="43">
        <v>3</v>
      </c>
      <c r="I17" s="43">
        <v>3</v>
      </c>
      <c r="J17" s="43">
        <v>0</v>
      </c>
      <c r="K17" s="43">
        <v>3</v>
      </c>
      <c r="L17" s="43">
        <v>0</v>
      </c>
      <c r="M17" s="44">
        <f t="shared" si="0"/>
        <v>20</v>
      </c>
      <c r="N17" s="45">
        <v>2100.932</v>
      </c>
    </row>
    <row r="18" spans="1:14" s="13" customFormat="1" ht="94.5" thickBot="1">
      <c r="A18" s="40">
        <v>13</v>
      </c>
      <c r="B18" s="46" t="s">
        <v>84</v>
      </c>
      <c r="C18" s="42">
        <v>1</v>
      </c>
      <c r="D18" s="42">
        <v>3</v>
      </c>
      <c r="E18" s="42">
        <v>3</v>
      </c>
      <c r="F18" s="42">
        <v>3</v>
      </c>
      <c r="G18" s="42">
        <v>1</v>
      </c>
      <c r="H18" s="43">
        <v>3</v>
      </c>
      <c r="I18" s="43">
        <v>3</v>
      </c>
      <c r="J18" s="43">
        <v>0</v>
      </c>
      <c r="K18" s="43">
        <v>3</v>
      </c>
      <c r="L18" s="43">
        <v>0</v>
      </c>
      <c r="M18" s="44">
        <f t="shared" si="0"/>
        <v>20</v>
      </c>
      <c r="N18" s="45">
        <v>880</v>
      </c>
    </row>
    <row r="19" spans="1:14" s="13" customFormat="1" ht="57" thickBot="1">
      <c r="A19" s="40">
        <v>14</v>
      </c>
      <c r="B19" s="46" t="s">
        <v>85</v>
      </c>
      <c r="C19" s="42">
        <v>1</v>
      </c>
      <c r="D19" s="42">
        <v>3</v>
      </c>
      <c r="E19" s="42">
        <v>3</v>
      </c>
      <c r="F19" s="42">
        <v>3</v>
      </c>
      <c r="G19" s="42">
        <v>1</v>
      </c>
      <c r="H19" s="43">
        <v>3</v>
      </c>
      <c r="I19" s="43">
        <v>3</v>
      </c>
      <c r="J19" s="43">
        <v>0</v>
      </c>
      <c r="K19" s="43">
        <v>3</v>
      </c>
      <c r="L19" s="43">
        <v>0</v>
      </c>
      <c r="M19" s="44">
        <f t="shared" si="0"/>
        <v>20</v>
      </c>
      <c r="N19" s="45">
        <v>1440</v>
      </c>
    </row>
    <row r="20" spans="1:14" s="13" customFormat="1" ht="38.25" thickBot="1">
      <c r="A20" s="40">
        <v>15</v>
      </c>
      <c r="B20" s="46" t="s">
        <v>86</v>
      </c>
      <c r="C20" s="42">
        <v>1</v>
      </c>
      <c r="D20" s="42">
        <v>3</v>
      </c>
      <c r="E20" s="42">
        <v>3</v>
      </c>
      <c r="F20" s="42">
        <v>3</v>
      </c>
      <c r="G20" s="42">
        <v>1</v>
      </c>
      <c r="H20" s="43">
        <v>3</v>
      </c>
      <c r="I20" s="43">
        <v>3</v>
      </c>
      <c r="J20" s="43">
        <v>0</v>
      </c>
      <c r="K20" s="43">
        <v>3</v>
      </c>
      <c r="L20" s="43">
        <v>0</v>
      </c>
      <c r="M20" s="44">
        <f t="shared" si="0"/>
        <v>20</v>
      </c>
      <c r="N20" s="45">
        <v>2500</v>
      </c>
    </row>
    <row r="21" spans="1:14" s="13" customFormat="1" ht="48.75" customHeight="1" thickBot="1">
      <c r="A21" s="40">
        <v>16</v>
      </c>
      <c r="B21" s="46" t="s">
        <v>87</v>
      </c>
      <c r="C21" s="42">
        <v>1</v>
      </c>
      <c r="D21" s="42">
        <v>3</v>
      </c>
      <c r="E21" s="42">
        <v>3</v>
      </c>
      <c r="F21" s="42">
        <v>3</v>
      </c>
      <c r="G21" s="42">
        <v>1</v>
      </c>
      <c r="H21" s="43">
        <v>3</v>
      </c>
      <c r="I21" s="43">
        <v>3</v>
      </c>
      <c r="J21" s="43">
        <v>0</v>
      </c>
      <c r="K21" s="43">
        <v>3</v>
      </c>
      <c r="L21" s="43">
        <v>0</v>
      </c>
      <c r="M21" s="44">
        <f t="shared" si="0"/>
        <v>20</v>
      </c>
      <c r="N21" s="45">
        <v>3303.268</v>
      </c>
    </row>
    <row r="22" spans="1:14" s="13" customFormat="1" ht="33.75" customHeight="1" thickBot="1">
      <c r="A22" s="40">
        <v>17</v>
      </c>
      <c r="B22" s="46" t="s">
        <v>89</v>
      </c>
      <c r="C22" s="42">
        <v>1</v>
      </c>
      <c r="D22" s="42">
        <v>3</v>
      </c>
      <c r="E22" s="42">
        <v>3</v>
      </c>
      <c r="F22" s="42">
        <v>3</v>
      </c>
      <c r="G22" s="42">
        <v>1</v>
      </c>
      <c r="H22" s="43">
        <v>3</v>
      </c>
      <c r="I22" s="43">
        <v>3</v>
      </c>
      <c r="J22" s="43">
        <v>0</v>
      </c>
      <c r="K22" s="43">
        <v>3</v>
      </c>
      <c r="L22" s="43">
        <v>0</v>
      </c>
      <c r="M22" s="44">
        <f t="shared" si="0"/>
        <v>20</v>
      </c>
      <c r="N22" s="45">
        <v>130.9735</v>
      </c>
    </row>
    <row r="23" spans="1:14" s="13" customFormat="1" ht="33.75" customHeight="1" thickBot="1">
      <c r="A23" s="40">
        <v>18</v>
      </c>
      <c r="B23" s="46" t="s">
        <v>102</v>
      </c>
      <c r="C23" s="42">
        <v>1</v>
      </c>
      <c r="D23" s="42">
        <v>3</v>
      </c>
      <c r="E23" s="42">
        <v>3</v>
      </c>
      <c r="F23" s="42">
        <v>3</v>
      </c>
      <c r="G23" s="42">
        <v>1</v>
      </c>
      <c r="H23" s="43">
        <v>3</v>
      </c>
      <c r="I23" s="43">
        <v>3</v>
      </c>
      <c r="J23" s="43">
        <v>0</v>
      </c>
      <c r="K23" s="43">
        <v>3</v>
      </c>
      <c r="L23" s="43">
        <v>0</v>
      </c>
      <c r="M23" s="44">
        <f t="shared" si="0"/>
        <v>20</v>
      </c>
      <c r="N23" s="45">
        <v>13146.6325</v>
      </c>
    </row>
    <row r="24" spans="1:14" s="13" customFormat="1" ht="33.75" customHeight="1" thickBot="1">
      <c r="A24" s="40">
        <v>19</v>
      </c>
      <c r="B24" s="46" t="s">
        <v>90</v>
      </c>
      <c r="C24" s="42">
        <v>1</v>
      </c>
      <c r="D24" s="42">
        <v>3</v>
      </c>
      <c r="E24" s="42">
        <v>3</v>
      </c>
      <c r="F24" s="42">
        <v>3</v>
      </c>
      <c r="G24" s="42">
        <v>1</v>
      </c>
      <c r="H24" s="43">
        <v>3</v>
      </c>
      <c r="I24" s="43">
        <v>3</v>
      </c>
      <c r="J24" s="43">
        <v>0</v>
      </c>
      <c r="K24" s="43">
        <v>3</v>
      </c>
      <c r="L24" s="43">
        <v>0</v>
      </c>
      <c r="M24" s="44">
        <f t="shared" si="0"/>
        <v>20</v>
      </c>
      <c r="N24" s="45">
        <v>472.90875</v>
      </c>
    </row>
    <row r="25" spans="1:14" s="13" customFormat="1" ht="33.75" customHeight="1" thickBot="1">
      <c r="A25" s="40">
        <v>20</v>
      </c>
      <c r="B25" s="46" t="s">
        <v>91</v>
      </c>
      <c r="C25" s="42">
        <v>1</v>
      </c>
      <c r="D25" s="42">
        <v>3</v>
      </c>
      <c r="E25" s="42">
        <v>3</v>
      </c>
      <c r="F25" s="42">
        <v>3</v>
      </c>
      <c r="G25" s="42">
        <v>1</v>
      </c>
      <c r="H25" s="43">
        <v>3</v>
      </c>
      <c r="I25" s="43">
        <v>3</v>
      </c>
      <c r="J25" s="43">
        <v>0</v>
      </c>
      <c r="K25" s="43">
        <v>3</v>
      </c>
      <c r="L25" s="43">
        <v>0</v>
      </c>
      <c r="M25" s="44">
        <f t="shared" si="0"/>
        <v>20</v>
      </c>
      <c r="N25" s="45">
        <v>2116.3075</v>
      </c>
    </row>
    <row r="26" spans="1:14" s="13" customFormat="1" ht="33.75" customHeight="1" thickBot="1">
      <c r="A26" s="40">
        <v>21</v>
      </c>
      <c r="B26" s="46" t="s">
        <v>92</v>
      </c>
      <c r="C26" s="42">
        <v>1</v>
      </c>
      <c r="D26" s="42">
        <v>3</v>
      </c>
      <c r="E26" s="42">
        <v>3</v>
      </c>
      <c r="F26" s="42">
        <v>3</v>
      </c>
      <c r="G26" s="42">
        <v>1</v>
      </c>
      <c r="H26" s="43">
        <v>3</v>
      </c>
      <c r="I26" s="43">
        <v>3</v>
      </c>
      <c r="J26" s="43">
        <v>0</v>
      </c>
      <c r="K26" s="43">
        <v>3</v>
      </c>
      <c r="L26" s="43">
        <v>0</v>
      </c>
      <c r="M26" s="44">
        <f t="shared" si="0"/>
        <v>20</v>
      </c>
      <c r="N26" s="45">
        <v>2640</v>
      </c>
    </row>
    <row r="27" spans="1:14" s="13" customFormat="1" ht="51.75" customHeight="1" thickBot="1">
      <c r="A27" s="40">
        <v>22</v>
      </c>
      <c r="B27" s="46" t="s">
        <v>93</v>
      </c>
      <c r="C27" s="42">
        <v>1</v>
      </c>
      <c r="D27" s="42">
        <v>3</v>
      </c>
      <c r="E27" s="42">
        <v>3</v>
      </c>
      <c r="F27" s="42">
        <v>3</v>
      </c>
      <c r="G27" s="42">
        <v>1</v>
      </c>
      <c r="H27" s="43">
        <v>3</v>
      </c>
      <c r="I27" s="43">
        <v>3</v>
      </c>
      <c r="J27" s="43">
        <v>0</v>
      </c>
      <c r="K27" s="43">
        <v>3</v>
      </c>
      <c r="L27" s="43">
        <v>0</v>
      </c>
      <c r="M27" s="44">
        <f t="shared" si="0"/>
        <v>20</v>
      </c>
      <c r="N27" s="45">
        <v>1511.5</v>
      </c>
    </row>
    <row r="28" spans="1:14" s="13" customFormat="1" ht="51.75" customHeight="1" thickBot="1">
      <c r="A28" s="40">
        <v>22</v>
      </c>
      <c r="B28" s="46" t="s">
        <v>103</v>
      </c>
      <c r="C28" s="42">
        <v>1</v>
      </c>
      <c r="D28" s="42">
        <v>3</v>
      </c>
      <c r="E28" s="42">
        <v>3</v>
      </c>
      <c r="F28" s="42">
        <v>3</v>
      </c>
      <c r="G28" s="42">
        <v>1</v>
      </c>
      <c r="H28" s="43">
        <v>3</v>
      </c>
      <c r="I28" s="43">
        <v>3</v>
      </c>
      <c r="J28" s="43">
        <v>0</v>
      </c>
      <c r="K28" s="43">
        <v>3</v>
      </c>
      <c r="L28" s="43">
        <v>0</v>
      </c>
      <c r="M28" s="44">
        <f>SUM(C28:L28)</f>
        <v>20</v>
      </c>
      <c r="N28" s="45">
        <v>1283.612</v>
      </c>
    </row>
    <row r="29" spans="1:14" s="13" customFormat="1" ht="51.75" customHeight="1" thickBot="1">
      <c r="A29" s="40">
        <v>23</v>
      </c>
      <c r="B29" s="46" t="s">
        <v>94</v>
      </c>
      <c r="C29" s="42">
        <v>1</v>
      </c>
      <c r="D29" s="42">
        <v>3</v>
      </c>
      <c r="E29" s="42">
        <v>2</v>
      </c>
      <c r="F29" s="42">
        <v>3</v>
      </c>
      <c r="G29" s="42">
        <v>1</v>
      </c>
      <c r="H29" s="43">
        <v>3</v>
      </c>
      <c r="I29" s="43">
        <v>3</v>
      </c>
      <c r="J29" s="43">
        <v>0</v>
      </c>
      <c r="K29" s="43">
        <v>3</v>
      </c>
      <c r="L29" s="43">
        <v>0</v>
      </c>
      <c r="M29" s="44">
        <f t="shared" si="0"/>
        <v>19</v>
      </c>
      <c r="N29" s="45">
        <v>28700</v>
      </c>
    </row>
    <row r="30" spans="1:14" s="13" customFormat="1" ht="51.75" customHeight="1" thickBot="1">
      <c r="A30" s="40">
        <v>24</v>
      </c>
      <c r="B30" s="46" t="s">
        <v>75</v>
      </c>
      <c r="C30" s="42">
        <v>1</v>
      </c>
      <c r="D30" s="42">
        <v>3</v>
      </c>
      <c r="E30" s="42">
        <v>3</v>
      </c>
      <c r="F30" s="42">
        <v>3</v>
      </c>
      <c r="G30" s="42">
        <v>1</v>
      </c>
      <c r="H30" s="43">
        <v>3</v>
      </c>
      <c r="I30" s="43">
        <v>3</v>
      </c>
      <c r="J30" s="43">
        <v>0</v>
      </c>
      <c r="K30" s="43">
        <v>3</v>
      </c>
      <c r="L30" s="43">
        <v>0</v>
      </c>
      <c r="M30" s="44">
        <f t="shared" si="0"/>
        <v>20</v>
      </c>
      <c r="N30" s="45">
        <v>39914.1</v>
      </c>
    </row>
    <row r="31" spans="1:14" s="13" customFormat="1" ht="51.75" customHeight="1" thickBot="1">
      <c r="A31" s="40">
        <v>25</v>
      </c>
      <c r="B31" s="46" t="s">
        <v>101</v>
      </c>
      <c r="C31" s="42">
        <v>1</v>
      </c>
      <c r="D31" s="42">
        <v>3</v>
      </c>
      <c r="E31" s="42">
        <v>3</v>
      </c>
      <c r="F31" s="42">
        <v>3</v>
      </c>
      <c r="G31" s="42">
        <v>1</v>
      </c>
      <c r="H31" s="43">
        <v>3</v>
      </c>
      <c r="I31" s="43">
        <v>3</v>
      </c>
      <c r="J31" s="43">
        <v>0</v>
      </c>
      <c r="K31" s="43">
        <v>3</v>
      </c>
      <c r="L31" s="43">
        <v>0</v>
      </c>
      <c r="M31" s="44">
        <f t="shared" si="0"/>
        <v>20</v>
      </c>
      <c r="N31" s="45">
        <v>5000</v>
      </c>
    </row>
    <row r="32" spans="1:14" s="13" customFormat="1" ht="75.75" thickBot="1">
      <c r="A32" s="40">
        <v>26</v>
      </c>
      <c r="B32" s="46" t="s">
        <v>65</v>
      </c>
      <c r="C32" s="42">
        <v>1</v>
      </c>
      <c r="D32" s="42">
        <v>3</v>
      </c>
      <c r="E32" s="42">
        <v>3</v>
      </c>
      <c r="F32" s="42">
        <v>3</v>
      </c>
      <c r="G32" s="42">
        <v>1</v>
      </c>
      <c r="H32" s="43">
        <v>3</v>
      </c>
      <c r="I32" s="43">
        <v>3</v>
      </c>
      <c r="J32" s="43">
        <v>0</v>
      </c>
      <c r="K32" s="43">
        <v>3</v>
      </c>
      <c r="L32" s="43">
        <v>0</v>
      </c>
      <c r="M32" s="44">
        <f t="shared" si="0"/>
        <v>20</v>
      </c>
      <c r="N32" s="45">
        <v>970.1</v>
      </c>
    </row>
    <row r="33" spans="1:14" s="13" customFormat="1" ht="75.75" thickBot="1">
      <c r="A33" s="40">
        <v>28</v>
      </c>
      <c r="B33" s="46" t="s">
        <v>66</v>
      </c>
      <c r="C33" s="42">
        <v>1</v>
      </c>
      <c r="D33" s="42">
        <v>3</v>
      </c>
      <c r="E33" s="42">
        <v>3</v>
      </c>
      <c r="F33" s="42">
        <v>3</v>
      </c>
      <c r="G33" s="42">
        <v>1</v>
      </c>
      <c r="H33" s="43">
        <v>3</v>
      </c>
      <c r="I33" s="43">
        <v>3</v>
      </c>
      <c r="J33" s="43">
        <v>0</v>
      </c>
      <c r="K33" s="43">
        <v>3</v>
      </c>
      <c r="L33" s="43">
        <v>0</v>
      </c>
      <c r="M33" s="44">
        <f t="shared" si="0"/>
        <v>20</v>
      </c>
      <c r="N33" s="45">
        <v>8000</v>
      </c>
    </row>
    <row r="34" spans="1:14" s="13" customFormat="1" ht="38.25" thickBot="1">
      <c r="A34" s="40">
        <v>29</v>
      </c>
      <c r="B34" s="46" t="s">
        <v>73</v>
      </c>
      <c r="C34" s="42">
        <v>1</v>
      </c>
      <c r="D34" s="42">
        <v>3</v>
      </c>
      <c r="E34" s="42">
        <v>3</v>
      </c>
      <c r="F34" s="42">
        <v>3</v>
      </c>
      <c r="G34" s="42">
        <v>1</v>
      </c>
      <c r="H34" s="43">
        <v>3</v>
      </c>
      <c r="I34" s="43">
        <v>0</v>
      </c>
      <c r="J34" s="43">
        <v>0</v>
      </c>
      <c r="K34" s="43">
        <v>0</v>
      </c>
      <c r="L34" s="43">
        <v>0</v>
      </c>
      <c r="M34" s="44">
        <f t="shared" si="0"/>
        <v>14</v>
      </c>
      <c r="N34" s="45">
        <v>180</v>
      </c>
    </row>
    <row r="35" spans="1:14" s="13" customFormat="1" ht="57" thickBot="1">
      <c r="A35" s="40">
        <v>31</v>
      </c>
      <c r="B35" s="46" t="s">
        <v>69</v>
      </c>
      <c r="C35" s="42">
        <v>1</v>
      </c>
      <c r="D35" s="42">
        <v>3</v>
      </c>
      <c r="E35" s="42">
        <v>3</v>
      </c>
      <c r="F35" s="42">
        <v>3</v>
      </c>
      <c r="G35" s="42">
        <v>1</v>
      </c>
      <c r="H35" s="43">
        <v>3</v>
      </c>
      <c r="I35" s="43">
        <v>3</v>
      </c>
      <c r="J35" s="43">
        <v>0</v>
      </c>
      <c r="K35" s="43">
        <v>0</v>
      </c>
      <c r="L35" s="43">
        <v>0</v>
      </c>
      <c r="M35" s="44">
        <f t="shared" si="0"/>
        <v>17</v>
      </c>
      <c r="N35" s="45">
        <v>220</v>
      </c>
    </row>
    <row r="36" spans="1:14" s="13" customFormat="1" ht="75.75" thickBot="1">
      <c r="A36" s="40">
        <v>32</v>
      </c>
      <c r="B36" s="46" t="s">
        <v>70</v>
      </c>
      <c r="C36" s="42">
        <v>1</v>
      </c>
      <c r="D36" s="42">
        <v>3</v>
      </c>
      <c r="E36" s="42">
        <v>3</v>
      </c>
      <c r="F36" s="42">
        <v>3</v>
      </c>
      <c r="G36" s="42">
        <v>1</v>
      </c>
      <c r="H36" s="43">
        <v>3</v>
      </c>
      <c r="I36" s="43">
        <v>3</v>
      </c>
      <c r="J36" s="43">
        <v>0</v>
      </c>
      <c r="K36" s="43">
        <v>0</v>
      </c>
      <c r="L36" s="43">
        <v>0</v>
      </c>
      <c r="M36" s="44">
        <f t="shared" si="0"/>
        <v>17</v>
      </c>
      <c r="N36" s="45">
        <v>380</v>
      </c>
    </row>
    <row r="37" spans="1:14" s="13" customFormat="1" ht="38.25" thickBot="1">
      <c r="A37" s="40">
        <v>34</v>
      </c>
      <c r="B37" s="46" t="s">
        <v>74</v>
      </c>
      <c r="C37" s="42">
        <v>1</v>
      </c>
      <c r="D37" s="42">
        <v>3</v>
      </c>
      <c r="E37" s="42">
        <v>3</v>
      </c>
      <c r="F37" s="42">
        <v>3</v>
      </c>
      <c r="G37" s="42">
        <v>1</v>
      </c>
      <c r="H37" s="43">
        <v>3</v>
      </c>
      <c r="I37" s="43">
        <v>0</v>
      </c>
      <c r="J37" s="43">
        <v>0</v>
      </c>
      <c r="K37" s="43">
        <v>0</v>
      </c>
      <c r="L37" s="43">
        <v>0</v>
      </c>
      <c r="M37" s="44">
        <f t="shared" si="0"/>
        <v>14</v>
      </c>
      <c r="N37" s="45">
        <v>6005.796</v>
      </c>
    </row>
    <row r="38" spans="1:14" s="13" customFormat="1" ht="75.75" thickBot="1">
      <c r="A38" s="40">
        <v>35</v>
      </c>
      <c r="B38" s="46" t="s">
        <v>71</v>
      </c>
      <c r="C38" s="42">
        <v>1</v>
      </c>
      <c r="D38" s="42">
        <v>3</v>
      </c>
      <c r="E38" s="42">
        <v>3</v>
      </c>
      <c r="F38" s="42">
        <v>3</v>
      </c>
      <c r="G38" s="42">
        <v>1</v>
      </c>
      <c r="H38" s="43">
        <v>3</v>
      </c>
      <c r="I38" s="43">
        <v>3</v>
      </c>
      <c r="J38" s="43">
        <v>0</v>
      </c>
      <c r="K38" s="43">
        <v>0</v>
      </c>
      <c r="L38" s="43">
        <v>0</v>
      </c>
      <c r="M38" s="44">
        <f t="shared" si="0"/>
        <v>17</v>
      </c>
      <c r="N38" s="45">
        <v>680</v>
      </c>
    </row>
    <row r="39" spans="1:14" s="13" customFormat="1" ht="38.25" thickBot="1">
      <c r="A39" s="40">
        <v>36</v>
      </c>
      <c r="B39" s="46" t="s">
        <v>67</v>
      </c>
      <c r="C39" s="42">
        <v>1</v>
      </c>
      <c r="D39" s="42">
        <v>3</v>
      </c>
      <c r="E39" s="42">
        <v>3</v>
      </c>
      <c r="F39" s="42">
        <v>3</v>
      </c>
      <c r="G39" s="42">
        <v>1</v>
      </c>
      <c r="H39" s="43">
        <v>3</v>
      </c>
      <c r="I39" s="43">
        <v>3</v>
      </c>
      <c r="J39" s="43">
        <v>0</v>
      </c>
      <c r="K39" s="43">
        <v>3</v>
      </c>
      <c r="L39" s="43">
        <v>0</v>
      </c>
      <c r="M39" s="44">
        <f t="shared" si="0"/>
        <v>20</v>
      </c>
      <c r="N39" s="45">
        <v>5000</v>
      </c>
    </row>
    <row r="40" spans="1:255" s="13" customFormat="1" ht="57" thickBot="1">
      <c r="A40" s="47">
        <v>37</v>
      </c>
      <c r="B40" s="48" t="s">
        <v>72</v>
      </c>
      <c r="C40" s="49">
        <v>1</v>
      </c>
      <c r="D40" s="49">
        <v>3</v>
      </c>
      <c r="E40" s="49">
        <v>3</v>
      </c>
      <c r="F40" s="49">
        <v>3</v>
      </c>
      <c r="G40" s="49">
        <v>1</v>
      </c>
      <c r="H40" s="50">
        <v>3</v>
      </c>
      <c r="I40" s="50">
        <v>3</v>
      </c>
      <c r="J40" s="50">
        <v>0</v>
      </c>
      <c r="K40" s="50">
        <v>0</v>
      </c>
      <c r="L40" s="50">
        <v>0</v>
      </c>
      <c r="M40" s="51">
        <f t="shared" si="0"/>
        <v>17</v>
      </c>
      <c r="N40" s="52">
        <v>200</v>
      </c>
      <c r="O40" s="16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</row>
    <row r="41" spans="1:14" s="15" customFormat="1" ht="57" thickBot="1">
      <c r="A41" s="40">
        <v>38</v>
      </c>
      <c r="B41" s="46" t="s">
        <v>95</v>
      </c>
      <c r="C41" s="42">
        <v>1</v>
      </c>
      <c r="D41" s="42">
        <v>2</v>
      </c>
      <c r="E41" s="42">
        <v>2</v>
      </c>
      <c r="F41" s="42">
        <v>3</v>
      </c>
      <c r="G41" s="42">
        <v>1</v>
      </c>
      <c r="H41" s="43">
        <v>3</v>
      </c>
      <c r="I41" s="43">
        <f>I38</f>
        <v>3</v>
      </c>
      <c r="J41" s="43">
        <v>0</v>
      </c>
      <c r="K41" s="43">
        <v>3</v>
      </c>
      <c r="L41" s="43">
        <v>0</v>
      </c>
      <c r="M41" s="44">
        <f t="shared" si="0"/>
        <v>18</v>
      </c>
      <c r="N41" s="45">
        <v>8000</v>
      </c>
    </row>
    <row r="42" spans="1:14" s="13" customFormat="1" ht="57" thickBot="1">
      <c r="A42" s="40">
        <v>39</v>
      </c>
      <c r="B42" s="46" t="s">
        <v>68</v>
      </c>
      <c r="C42" s="42">
        <v>1</v>
      </c>
      <c r="D42" s="42">
        <v>3</v>
      </c>
      <c r="E42" s="42">
        <v>2</v>
      </c>
      <c r="F42" s="42">
        <v>3</v>
      </c>
      <c r="G42" s="42">
        <v>1</v>
      </c>
      <c r="H42" s="43">
        <v>3</v>
      </c>
      <c r="I42" s="53">
        <f>I39</f>
        <v>3</v>
      </c>
      <c r="J42" s="43">
        <v>0</v>
      </c>
      <c r="K42" s="43">
        <v>3</v>
      </c>
      <c r="L42" s="43">
        <v>0</v>
      </c>
      <c r="M42" s="54">
        <f t="shared" si="0"/>
        <v>19</v>
      </c>
      <c r="N42" s="55">
        <v>8000</v>
      </c>
    </row>
    <row r="43" spans="1:14" s="13" customFormat="1" ht="57" thickBot="1">
      <c r="A43" s="40">
        <v>40</v>
      </c>
      <c r="B43" s="46" t="s">
        <v>96</v>
      </c>
      <c r="C43" s="42">
        <v>1</v>
      </c>
      <c r="D43" s="42">
        <v>2</v>
      </c>
      <c r="E43" s="42">
        <v>2</v>
      </c>
      <c r="F43" s="42">
        <v>3</v>
      </c>
      <c r="G43" s="42">
        <v>1</v>
      </c>
      <c r="H43" s="43">
        <v>3</v>
      </c>
      <c r="I43" s="43">
        <f>I40</f>
        <v>3</v>
      </c>
      <c r="J43" s="43">
        <v>0</v>
      </c>
      <c r="K43" s="43">
        <v>3</v>
      </c>
      <c r="L43" s="43">
        <v>0</v>
      </c>
      <c r="M43" s="54">
        <f t="shared" si="0"/>
        <v>18</v>
      </c>
      <c r="N43" s="55">
        <v>8000</v>
      </c>
    </row>
    <row r="44" spans="1:14" s="13" customFormat="1" ht="57" thickBot="1">
      <c r="A44" s="40">
        <v>41</v>
      </c>
      <c r="B44" s="46" t="s">
        <v>97</v>
      </c>
      <c r="C44" s="42">
        <v>1</v>
      </c>
      <c r="D44" s="42">
        <v>2</v>
      </c>
      <c r="E44" s="42">
        <v>2</v>
      </c>
      <c r="F44" s="42">
        <v>3</v>
      </c>
      <c r="G44" s="42">
        <v>1</v>
      </c>
      <c r="H44" s="43">
        <v>3</v>
      </c>
      <c r="I44" s="43">
        <f>I40</f>
        <v>3</v>
      </c>
      <c r="J44" s="43">
        <v>0</v>
      </c>
      <c r="K44" s="43">
        <v>3</v>
      </c>
      <c r="L44" s="43">
        <v>0</v>
      </c>
      <c r="M44" s="44">
        <f t="shared" si="0"/>
        <v>18</v>
      </c>
      <c r="N44" s="55">
        <v>8000</v>
      </c>
    </row>
    <row r="45" spans="1:14" s="13" customFormat="1" ht="57" thickBot="1">
      <c r="A45" s="40">
        <v>42</v>
      </c>
      <c r="B45" s="46" t="s">
        <v>98</v>
      </c>
      <c r="C45" s="42">
        <v>1</v>
      </c>
      <c r="D45" s="42">
        <v>2</v>
      </c>
      <c r="E45" s="42">
        <v>2</v>
      </c>
      <c r="F45" s="42">
        <v>3</v>
      </c>
      <c r="G45" s="42">
        <v>1</v>
      </c>
      <c r="H45" s="43">
        <v>3</v>
      </c>
      <c r="I45" s="43">
        <f>I41</f>
        <v>3</v>
      </c>
      <c r="J45" s="43">
        <v>0</v>
      </c>
      <c r="K45" s="43">
        <v>3</v>
      </c>
      <c r="L45" s="43">
        <v>0</v>
      </c>
      <c r="M45" s="44">
        <f t="shared" si="0"/>
        <v>18</v>
      </c>
      <c r="N45" s="45">
        <v>8000</v>
      </c>
    </row>
    <row r="46" spans="1:14" s="13" customFormat="1" ht="75.75" thickBot="1">
      <c r="A46" s="40">
        <v>43</v>
      </c>
      <c r="B46" s="46" t="s">
        <v>99</v>
      </c>
      <c r="C46" s="42">
        <v>1</v>
      </c>
      <c r="D46" s="42">
        <v>2</v>
      </c>
      <c r="E46" s="42">
        <v>2</v>
      </c>
      <c r="F46" s="42">
        <v>3</v>
      </c>
      <c r="G46" s="42">
        <v>1</v>
      </c>
      <c r="H46" s="43">
        <v>3</v>
      </c>
      <c r="I46" s="43">
        <v>3</v>
      </c>
      <c r="J46" s="43">
        <v>0</v>
      </c>
      <c r="K46" s="43">
        <v>3</v>
      </c>
      <c r="L46" s="43">
        <v>0</v>
      </c>
      <c r="M46" s="44">
        <f t="shared" si="0"/>
        <v>18</v>
      </c>
      <c r="N46" s="45">
        <v>12997</v>
      </c>
    </row>
    <row r="47" spans="1:14" s="13" customFormat="1" ht="57" thickBot="1">
      <c r="A47" s="40">
        <v>44</v>
      </c>
      <c r="B47" s="46" t="s">
        <v>100</v>
      </c>
      <c r="C47" s="42">
        <v>1</v>
      </c>
      <c r="D47" s="42">
        <v>2</v>
      </c>
      <c r="E47" s="42">
        <v>2</v>
      </c>
      <c r="F47" s="42">
        <v>3</v>
      </c>
      <c r="G47" s="42">
        <v>1</v>
      </c>
      <c r="H47" s="43">
        <v>3</v>
      </c>
      <c r="I47" s="43">
        <v>3</v>
      </c>
      <c r="J47" s="43">
        <v>0</v>
      </c>
      <c r="K47" s="43">
        <v>3</v>
      </c>
      <c r="L47" s="43">
        <v>0</v>
      </c>
      <c r="M47" s="44">
        <f t="shared" si="0"/>
        <v>18</v>
      </c>
      <c r="N47" s="45">
        <v>8000</v>
      </c>
    </row>
    <row r="48" spans="1:14" s="13" customFormat="1" ht="207" thickBot="1">
      <c r="A48" s="40">
        <v>45</v>
      </c>
      <c r="B48" s="46" t="s">
        <v>62</v>
      </c>
      <c r="C48" s="42">
        <v>1</v>
      </c>
      <c r="D48" s="42">
        <v>3</v>
      </c>
      <c r="E48" s="42">
        <v>3</v>
      </c>
      <c r="F48" s="42">
        <v>3</v>
      </c>
      <c r="G48" s="42">
        <v>1</v>
      </c>
      <c r="H48" s="43">
        <v>3</v>
      </c>
      <c r="I48" s="43">
        <v>3</v>
      </c>
      <c r="J48" s="43">
        <v>2</v>
      </c>
      <c r="K48" s="43">
        <v>3</v>
      </c>
      <c r="L48" s="43">
        <v>0</v>
      </c>
      <c r="M48" s="44">
        <f t="shared" si="0"/>
        <v>22</v>
      </c>
      <c r="N48" s="45">
        <v>14765</v>
      </c>
    </row>
    <row r="49" spans="1:255" s="13" customFormat="1" ht="19.5" thickBot="1">
      <c r="A49" s="56"/>
      <c r="B49" s="56" t="s">
        <v>12</v>
      </c>
      <c r="C49" s="57"/>
      <c r="D49" s="58"/>
      <c r="E49" s="58"/>
      <c r="F49" s="58"/>
      <c r="G49" s="58"/>
      <c r="H49" s="58"/>
      <c r="I49" s="58"/>
      <c r="J49" s="58"/>
      <c r="K49" s="58"/>
      <c r="L49" s="58"/>
      <c r="M49" s="59"/>
      <c r="N49" s="60">
        <f>SUM(N7:N48)</f>
        <v>299036.32425</v>
      </c>
      <c r="O49" s="17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="13" customFormat="1" ht="15.75">
      <c r="N50" s="19"/>
    </row>
  </sheetData>
  <sheetProtection/>
  <mergeCells count="9">
    <mergeCell ref="C4:G4"/>
    <mergeCell ref="H4:L4"/>
    <mergeCell ref="M1:N1"/>
    <mergeCell ref="A2:N2"/>
    <mergeCell ref="A3:A5"/>
    <mergeCell ref="B3:B5"/>
    <mergeCell ref="C3:L3"/>
    <mergeCell ref="M3:M5"/>
    <mergeCell ref="N3:N5"/>
  </mergeCells>
  <printOptions/>
  <pageMargins left="0" right="0" top="0" bottom="0" header="0" footer="0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2017-06-21T08:58:03Z</dcterms:created>
  <dcterms:modified xsi:type="dcterms:W3CDTF">2017-06-21T09:26:20Z</dcterms:modified>
  <cp:category/>
  <cp:version/>
  <cp:contentType/>
  <cp:contentStatus/>
</cp:coreProperties>
</file>