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23250" windowHeight="12345"/>
  </bookViews>
  <sheets>
    <sheet name="ШКОЛЫ (2016)" sheetId="3" r:id="rId1"/>
  </sheets>
  <calcPr calcId="145621"/>
</workbook>
</file>

<file path=xl/calcChain.xml><?xml version="1.0" encoding="utf-8"?>
<calcChain xmlns="http://schemas.openxmlformats.org/spreadsheetml/2006/main">
  <c r="U28" i="3" l="1"/>
  <c r="T28" i="3"/>
  <c r="H35" i="3"/>
  <c r="G35" i="3"/>
  <c r="F35" i="3"/>
  <c r="E35" i="3"/>
  <c r="S33" i="3" l="1"/>
  <c r="U33" i="3"/>
  <c r="T33" i="3"/>
  <c r="P33" i="3"/>
  <c r="G33" i="3"/>
  <c r="G27" i="3"/>
  <c r="S26" i="3"/>
  <c r="U26" i="3"/>
  <c r="G26" i="3"/>
  <c r="T26" i="3"/>
  <c r="P26" i="3"/>
  <c r="S25" i="3"/>
  <c r="U25" i="3"/>
  <c r="T25" i="3"/>
  <c r="P25" i="3"/>
  <c r="G25" i="3"/>
  <c r="S24" i="3"/>
  <c r="U24" i="3"/>
  <c r="T24" i="3"/>
  <c r="P24" i="3"/>
  <c r="G24" i="3"/>
  <c r="S23" i="3"/>
  <c r="U23" i="3"/>
  <c r="T23" i="3"/>
  <c r="P23" i="3"/>
  <c r="G23" i="3"/>
  <c r="S22" i="3"/>
  <c r="U22" i="3"/>
  <c r="T22" i="3"/>
  <c r="P22" i="3"/>
  <c r="G22" i="3"/>
  <c r="S21" i="3"/>
  <c r="U21" i="3"/>
  <c r="T21" i="3"/>
  <c r="P21" i="3"/>
  <c r="G21" i="3"/>
  <c r="S20" i="3"/>
  <c r="U20" i="3"/>
  <c r="T20" i="3"/>
  <c r="P20" i="3"/>
  <c r="G20" i="3"/>
  <c r="S19" i="3"/>
  <c r="U19" i="3"/>
  <c r="T19" i="3"/>
  <c r="P19" i="3"/>
  <c r="G19" i="3"/>
  <c r="S18" i="3"/>
  <c r="U18" i="3"/>
  <c r="T18" i="3"/>
  <c r="P18" i="3"/>
  <c r="G18" i="3"/>
  <c r="S17" i="3"/>
  <c r="U17" i="3"/>
  <c r="T17" i="3"/>
  <c r="P17" i="3"/>
  <c r="G17" i="3"/>
  <c r="S16" i="3"/>
  <c r="U16" i="3"/>
  <c r="T16" i="3"/>
  <c r="P16" i="3"/>
  <c r="G16" i="3"/>
  <c r="S15" i="3"/>
  <c r="U15" i="3"/>
  <c r="T15" i="3"/>
  <c r="P15" i="3"/>
  <c r="G15" i="3"/>
  <c r="S14" i="3"/>
  <c r="U14" i="3"/>
  <c r="T14" i="3"/>
  <c r="P14" i="3"/>
  <c r="G14" i="3"/>
  <c r="S13" i="3"/>
  <c r="U13" i="3"/>
  <c r="T13" i="3"/>
  <c r="P13" i="3"/>
  <c r="G13" i="3"/>
  <c r="S12" i="3"/>
  <c r="U12" i="3"/>
  <c r="T12" i="3"/>
  <c r="P12" i="3"/>
  <c r="G12" i="3"/>
  <c r="S11" i="3"/>
  <c r="U11" i="3"/>
  <c r="T11" i="3"/>
  <c r="P11" i="3"/>
  <c r="G11" i="3"/>
  <c r="R37" i="3" l="1"/>
  <c r="Q37" i="3"/>
  <c r="H37" i="3"/>
  <c r="F37" i="3"/>
  <c r="E37" i="3"/>
  <c r="U36" i="3"/>
  <c r="T36" i="3"/>
  <c r="T37" i="3" s="1"/>
  <c r="S36" i="3"/>
  <c r="S37" i="3" s="1"/>
  <c r="P36" i="3"/>
  <c r="G36" i="3"/>
  <c r="R35" i="3"/>
  <c r="Q35" i="3"/>
  <c r="U34" i="3"/>
  <c r="T34" i="3"/>
  <c r="S34" i="3"/>
  <c r="P34" i="3"/>
  <c r="G34" i="3"/>
  <c r="U31" i="3"/>
  <c r="T31" i="3"/>
  <c r="S31" i="3"/>
  <c r="P31" i="3"/>
  <c r="G31" i="3"/>
  <c r="U32" i="3"/>
  <c r="T32" i="3"/>
  <c r="S32" i="3"/>
  <c r="P32" i="3"/>
  <c r="G32" i="3"/>
  <c r="U30" i="3"/>
  <c r="T30" i="3"/>
  <c r="S30" i="3"/>
  <c r="P30" i="3"/>
  <c r="G30" i="3"/>
  <c r="U29" i="3"/>
  <c r="T29" i="3"/>
  <c r="S29" i="3"/>
  <c r="P29" i="3"/>
  <c r="G29" i="3"/>
  <c r="R28" i="3"/>
  <c r="Q28" i="3"/>
  <c r="H28" i="3"/>
  <c r="F28" i="3"/>
  <c r="E28" i="3"/>
  <c r="U27" i="3"/>
  <c r="T27" i="3"/>
  <c r="S27" i="3"/>
  <c r="P27" i="3"/>
  <c r="U10" i="3"/>
  <c r="T10" i="3"/>
  <c r="S10" i="3"/>
  <c r="P10" i="3"/>
  <c r="G10" i="3"/>
  <c r="U9" i="3"/>
  <c r="T9" i="3"/>
  <c r="S9" i="3"/>
  <c r="P9" i="3"/>
  <c r="G9" i="3"/>
  <c r="U8" i="3"/>
  <c r="T8" i="3"/>
  <c r="S8" i="3"/>
  <c r="P8" i="3"/>
  <c r="U7" i="3"/>
  <c r="T7" i="3"/>
  <c r="S7" i="3"/>
  <c r="P7" i="3"/>
  <c r="G7" i="3"/>
  <c r="U6" i="3"/>
  <c r="T6" i="3"/>
  <c r="S6" i="3"/>
  <c r="P6" i="3"/>
  <c r="G6" i="3"/>
  <c r="U37" i="3" l="1"/>
  <c r="U35" i="3"/>
  <c r="T35" i="3"/>
  <c r="S35" i="3"/>
  <c r="G37" i="3"/>
  <c r="S28" i="3"/>
  <c r="G28" i="3"/>
</calcChain>
</file>

<file path=xl/sharedStrings.xml><?xml version="1.0" encoding="utf-8"?>
<sst xmlns="http://schemas.openxmlformats.org/spreadsheetml/2006/main" count="188" uniqueCount="60">
  <si>
    <t>Наименование планируемых видов работ (кратко)</t>
  </si>
  <si>
    <t>Сроки выполнения работ</t>
  </si>
  <si>
    <t>% софинансирования</t>
  </si>
  <si>
    <t>ОБ (тыс.руб.)</t>
  </si>
  <si>
    <t>МБ (тыс.руб.)</t>
  </si>
  <si>
    <t>всего: (тыс.руб.)</t>
  </si>
  <si>
    <t>баллов</t>
  </si>
  <si>
    <t>категория затратности</t>
  </si>
  <si>
    <t>%</t>
  </si>
  <si>
    <t>Количество обучающихся</t>
  </si>
  <si>
    <t>Технические мероприятия</t>
  </si>
  <si>
    <t>человек</t>
  </si>
  <si>
    <t>2016-2017</t>
  </si>
  <si>
    <t>Комплексность работ</t>
  </si>
  <si>
    <t>ИТОГО:
(баллов)</t>
  </si>
  <si>
    <t>работы</t>
  </si>
  <si>
    <t>№ пп</t>
  </si>
  <si>
    <t>А</t>
  </si>
  <si>
    <t>Оборудование</t>
  </si>
  <si>
    <t>Стоимость работ (комплексный ремонт)</t>
  </si>
  <si>
    <t xml:space="preserve">Наименование и местонахождение организации общего образования </t>
  </si>
  <si>
    <t>ВСЕГО средства областного бюджета</t>
  </si>
  <si>
    <t>Итого план на 2017 год</t>
  </si>
  <si>
    <t>ВСЕГО средства местного бюджета</t>
  </si>
  <si>
    <t>Итого план на 2018 год</t>
  </si>
  <si>
    <t>-</t>
  </si>
  <si>
    <t>Комплексный капитальный ремонт здания</t>
  </si>
  <si>
    <t>Итого план на 2016 год</t>
  </si>
  <si>
    <t>Расчет объема субсидии бюджетам муниципальных образований Ленинградской области на реновацию организаций общего образования на 2016-2018 годы</t>
  </si>
  <si>
    <t xml:space="preserve">МБОУ "СОШ №12",г.Выборг, ул.Гагарина,д.38/14. </t>
  </si>
  <si>
    <t>5 видов работ</t>
  </si>
  <si>
    <t>высокозатратные и долгосрочные</t>
  </si>
  <si>
    <t>МОУ "СОШ №1" г. Кириши, ул. Пионерская, д. 6</t>
  </si>
  <si>
    <t>МОУ "СОШ №4" г. Пиозерск, ул. Калинина д. 27</t>
  </si>
  <si>
    <t>МОУ "СОШ №5" г.Луга, ул. Свободы, д.23</t>
  </si>
  <si>
    <t>МОБУ "Пашская СОШ" Волховский район, с. Паша, ул. Юбилейная, д.4</t>
  </si>
  <si>
    <t>МОУ "Калитинская СОШ" Волосвский район, п. Калитино, д.24</t>
  </si>
  <si>
    <t>МБОУ "Никольская СОШ №9" Подпорожский район, п. Никольский, ул. Новая, д.6</t>
  </si>
  <si>
    <t>МБОУ "Ефимовская школа-интернат" Бокситогорский район, п. Ефимовский, ул.Сенная, д.15</t>
  </si>
  <si>
    <t>МОУ "СОШ №1" г. Лодейное Поле, ул. Свердлова, д.2</t>
  </si>
  <si>
    <t>МОУ "СОШ "Лесновский центр образования" Всеволожский район, п.Лесное, д.22</t>
  </si>
  <si>
    <t>МКОУ "Красноборская СОШ" Тосненский район, п.Красный Бор, пр.Советский, д.47</t>
  </si>
  <si>
    <t>МОУ "Сиверская СОШ №3" Гатчинский район, п.Сиверский, пр.Героев, д.1</t>
  </si>
  <si>
    <t>МОУ "СОШ №2" г.Сосновый Бор, ул.Космонавтов, д.14</t>
  </si>
  <si>
    <t>МОУ "Сясьстройская СОШ №2" Волховский район, г.Сясьстрой, ул.25 Октября, д.17</t>
  </si>
  <si>
    <t>МОУ "СОШ №1" г.Подпорожье, ул.Гнаровской, д.9</t>
  </si>
  <si>
    <t>МОУ "СОШ №7" г.Гатчина, ул.Беляева, д.14</t>
  </si>
  <si>
    <t>МОУ "Ломоносовская СОШ №3" Ломоносовский райлн, д.Горбунки</t>
  </si>
  <si>
    <t>МОУ "Будогощская СОШ" Киришский район, п.Будогощь, ул.Учительская, д.6</t>
  </si>
  <si>
    <t>МОУ "Володарская СОШ" Лужский район, п.Володарское, д.3</t>
  </si>
  <si>
    <t>МОБУ "СОШ №8" г.Волхов,ул.волгоградская, д.13</t>
  </si>
  <si>
    <t>МОУ "Молодцовская ООШ" Кировский район, д.Молодцово, д.9</t>
  </si>
  <si>
    <t>МОУ "Копорская СОШ" Ломоносовский район, д.Копорье</t>
  </si>
  <si>
    <t>4 вида работ</t>
  </si>
  <si>
    <t>среднесрочные</t>
  </si>
  <si>
    <t>3 вида работ</t>
  </si>
  <si>
    <t>Комитет общего и профессионального образования Ленинградской области *</t>
  </si>
  <si>
    <t>*</t>
  </si>
  <si>
    <t>Средства областного бюджета Ленинградской области на реализацию мероприятий по реновации общеобразовательных организаций будут распределены между муниципальными образованиями после заседания комиссии комитета в соответствии с методикой балльной системы оценки заявок, утвержденной распоряжением комитета от 26.02.2016 №584-р, и постановлением Правительства Ленинградской области от11.02.2016 № 25 "О порядке предоставления и расходования субсидий..."</t>
  </si>
  <si>
    <t>15 (8+10+12+14)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</si>
</sst>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_-* #,##0.0_р_._-;\-* #,##0.0_р_._-;_-* &quot;-&quot;??_р_._-;_-@_-"/>
  </numFmts>
  <fonts count="8" x14ac:knownFonts="1">
    <font>
      <sz val="12"/>
      <color theme="1"/>
      <name val="Times New Roman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4"/>
      <name val="Segoe Script"/>
      <family val="2"/>
      <charset val="204"/>
    </font>
    <font>
      <sz val="12"/>
      <color theme="1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20">
    <xf numFmtId="0" fontId="0" fillId="0" borderId="0" xfId="0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4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vertical="top" wrapText="1"/>
    </xf>
    <xf numFmtId="4" fontId="1" fillId="0" borderId="0" xfId="0" applyNumberFormat="1" applyFont="1" applyFill="1" applyAlignment="1">
      <alignment horizontal="right" vertical="top"/>
    </xf>
    <xf numFmtId="3" fontId="1" fillId="0" borderId="0" xfId="0" applyNumberFormat="1" applyFont="1" applyFill="1" applyAlignment="1">
      <alignment horizontal="center" vertical="top"/>
    </xf>
    <xf numFmtId="3" fontId="1" fillId="0" borderId="1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4" fontId="1" fillId="3" borderId="1" xfId="0" applyNumberFormat="1" applyFont="1" applyFill="1" applyBorder="1" applyAlignment="1">
      <alignment horizontal="right" vertical="center"/>
    </xf>
    <xf numFmtId="4" fontId="1" fillId="3" borderId="1" xfId="0" applyNumberFormat="1" applyFont="1" applyFill="1" applyBorder="1" applyAlignment="1">
      <alignment vertical="center"/>
    </xf>
    <xf numFmtId="4" fontId="1" fillId="3" borderId="2" xfId="0" applyNumberFormat="1" applyFont="1" applyFill="1" applyBorder="1" applyAlignment="1">
      <alignment horizontal="right" vertical="center"/>
    </xf>
    <xf numFmtId="4" fontId="1" fillId="0" borderId="2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top" wrapText="1"/>
    </xf>
    <xf numFmtId="4" fontId="1" fillId="3" borderId="4" xfId="0" applyNumberFormat="1" applyFont="1" applyFill="1" applyBorder="1" applyAlignment="1">
      <alignment horizontal="right" vertical="center"/>
    </xf>
    <xf numFmtId="4" fontId="1" fillId="0" borderId="4" xfId="0" applyNumberFormat="1" applyFont="1" applyFill="1" applyBorder="1" applyAlignment="1">
      <alignment horizontal="right" vertical="center"/>
    </xf>
    <xf numFmtId="4" fontId="1" fillId="0" borderId="4" xfId="0" applyNumberFormat="1" applyFont="1" applyFill="1" applyBorder="1" applyAlignment="1">
      <alignment vertical="center"/>
    </xf>
    <xf numFmtId="3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4" fontId="1" fillId="3" borderId="4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horizontal="right" vertical="center"/>
    </xf>
    <xf numFmtId="164" fontId="3" fillId="3" borderId="11" xfId="0" applyNumberFormat="1" applyFont="1" applyFill="1" applyBorder="1" applyAlignment="1">
      <alignment horizontal="right" vertical="center"/>
    </xf>
    <xf numFmtId="164" fontId="2" fillId="3" borderId="4" xfId="0" applyNumberFormat="1" applyFont="1" applyFill="1" applyBorder="1" applyAlignment="1">
      <alignment vertical="center"/>
    </xf>
    <xf numFmtId="164" fontId="2" fillId="0" borderId="5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vertical="center"/>
    </xf>
    <xf numFmtId="164" fontId="2" fillId="0" borderId="7" xfId="0" applyNumberFormat="1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3" borderId="11" xfId="0" applyNumberFormat="1" applyFont="1" applyFill="1" applyBorder="1" applyAlignment="1">
      <alignment vertical="center"/>
    </xf>
    <xf numFmtId="164" fontId="3" fillId="0" borderId="12" xfId="0" applyNumberFormat="1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top" wrapText="1"/>
    </xf>
    <xf numFmtId="4" fontId="1" fillId="3" borderId="13" xfId="0" applyNumberFormat="1" applyFont="1" applyFill="1" applyBorder="1" applyAlignment="1">
      <alignment horizontal="right" vertical="center"/>
    </xf>
    <xf numFmtId="4" fontId="1" fillId="0" borderId="13" xfId="0" applyNumberFormat="1" applyFont="1" applyFill="1" applyBorder="1" applyAlignment="1">
      <alignment horizontal="right" vertical="center"/>
    </xf>
    <xf numFmtId="164" fontId="1" fillId="0" borderId="13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top" wrapText="1"/>
    </xf>
    <xf numFmtId="164" fontId="1" fillId="0" borderId="2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 wrapText="1"/>
    </xf>
    <xf numFmtId="164" fontId="3" fillId="3" borderId="20" xfId="0" applyNumberFormat="1" applyFont="1" applyFill="1" applyBorder="1" applyAlignment="1">
      <alignment horizontal="right" vertical="center"/>
    </xf>
    <xf numFmtId="164" fontId="3" fillId="0" borderId="20" xfId="0" applyNumberFormat="1" applyFont="1" applyFill="1" applyBorder="1" applyAlignment="1">
      <alignment horizontal="right" vertical="center"/>
    </xf>
    <xf numFmtId="3" fontId="3" fillId="0" borderId="20" xfId="0" applyNumberFormat="1" applyFont="1" applyFill="1" applyBorder="1" applyAlignment="1">
      <alignment horizontal="right" vertical="center"/>
    </xf>
    <xf numFmtId="3" fontId="3" fillId="0" borderId="20" xfId="0" applyNumberFormat="1" applyFont="1" applyFill="1" applyBorder="1" applyAlignment="1">
      <alignment horizontal="center" vertical="center"/>
    </xf>
    <xf numFmtId="164" fontId="3" fillId="3" borderId="20" xfId="0" applyNumberFormat="1" applyFont="1" applyFill="1" applyBorder="1" applyAlignment="1">
      <alignment vertical="center"/>
    </xf>
    <xf numFmtId="164" fontId="3" fillId="0" borderId="20" xfId="0" applyNumberFormat="1" applyFont="1" applyFill="1" applyBorder="1" applyAlignment="1">
      <alignment vertical="center"/>
    </xf>
    <xf numFmtId="164" fontId="3" fillId="0" borderId="20" xfId="0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>
      <alignment vertical="center"/>
    </xf>
    <xf numFmtId="164" fontId="1" fillId="0" borderId="13" xfId="0" applyNumberFormat="1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right" vertical="center"/>
    </xf>
    <xf numFmtId="164" fontId="3" fillId="3" borderId="11" xfId="0" applyNumberFormat="1" applyFont="1" applyFill="1" applyBorder="1" applyAlignment="1">
      <alignment horizontal="center" vertical="center"/>
    </xf>
    <xf numFmtId="43" fontId="1" fillId="0" borderId="4" xfId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165" fontId="1" fillId="3" borderId="4" xfId="1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9"/>
  <sheetViews>
    <sheetView tabSelected="1" zoomScale="110" zoomScaleNormal="110" workbookViewId="0">
      <selection activeCell="M14" sqref="M14"/>
    </sheetView>
  </sheetViews>
  <sheetFormatPr defaultColWidth="8.75" defaultRowHeight="11.25" x14ac:dyDescent="0.25"/>
  <cols>
    <col min="1" max="1" width="2.125" style="14" customWidth="1"/>
    <col min="2" max="2" width="21.25" style="1" customWidth="1"/>
    <col min="3" max="3" width="19.25" style="9" customWidth="1"/>
    <col min="4" max="4" width="5" style="5" customWidth="1"/>
    <col min="5" max="6" width="8.75" style="10" customWidth="1"/>
    <col min="7" max="7" width="8.75" style="4" customWidth="1"/>
    <col min="8" max="8" width="5.25" style="11" customWidth="1"/>
    <col min="9" max="9" width="4.5" style="2" customWidth="1"/>
    <col min="10" max="10" width="5.5" style="3" customWidth="1"/>
    <col min="11" max="11" width="4.375" style="2" customWidth="1"/>
    <col min="12" max="12" width="10.625" style="1" customWidth="1"/>
    <col min="13" max="13" width="5.125" style="2" customWidth="1"/>
    <col min="14" max="15" width="4.375" style="2" customWidth="1"/>
    <col min="16" max="16" width="6.625" style="3" customWidth="1"/>
    <col min="17" max="19" width="7.75" style="1" customWidth="1"/>
    <col min="20" max="20" width="8.375" style="1" customWidth="1"/>
    <col min="21" max="16384" width="8.75" style="1"/>
  </cols>
  <sheetData>
    <row r="1" spans="1:21" ht="10.9" customHeight="1" x14ac:dyDescent="0.25"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1" ht="55.15" customHeight="1" thickBot="1" x14ac:dyDescent="0.3">
      <c r="A2" s="111" t="s">
        <v>28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</row>
    <row r="3" spans="1:21" s="5" customFormat="1" ht="34.15" customHeight="1" x14ac:dyDescent="0.25">
      <c r="A3" s="112" t="s">
        <v>16</v>
      </c>
      <c r="B3" s="114" t="s">
        <v>20</v>
      </c>
      <c r="C3" s="114" t="s">
        <v>0</v>
      </c>
      <c r="D3" s="116" t="s">
        <v>1</v>
      </c>
      <c r="E3" s="118" t="s">
        <v>19</v>
      </c>
      <c r="F3" s="118"/>
      <c r="G3" s="118"/>
      <c r="H3" s="114" t="s">
        <v>9</v>
      </c>
      <c r="I3" s="114"/>
      <c r="J3" s="114" t="s">
        <v>13</v>
      </c>
      <c r="K3" s="114"/>
      <c r="L3" s="114" t="s">
        <v>10</v>
      </c>
      <c r="M3" s="114"/>
      <c r="N3" s="114" t="s">
        <v>2</v>
      </c>
      <c r="O3" s="114"/>
      <c r="P3" s="98" t="s">
        <v>14</v>
      </c>
      <c r="Q3" s="118" t="s">
        <v>18</v>
      </c>
      <c r="R3" s="118"/>
      <c r="S3" s="118"/>
      <c r="T3" s="98" t="s">
        <v>21</v>
      </c>
      <c r="U3" s="100" t="s">
        <v>23</v>
      </c>
    </row>
    <row r="4" spans="1:21" ht="35.450000000000003" customHeight="1" x14ac:dyDescent="0.25">
      <c r="A4" s="113"/>
      <c r="B4" s="115"/>
      <c r="C4" s="115"/>
      <c r="D4" s="117"/>
      <c r="E4" s="23" t="s">
        <v>3</v>
      </c>
      <c r="F4" s="23" t="s">
        <v>4</v>
      </c>
      <c r="G4" s="23" t="s">
        <v>5</v>
      </c>
      <c r="H4" s="12" t="s">
        <v>11</v>
      </c>
      <c r="I4" s="22" t="s">
        <v>6</v>
      </c>
      <c r="J4" s="22" t="s">
        <v>15</v>
      </c>
      <c r="K4" s="22" t="s">
        <v>6</v>
      </c>
      <c r="L4" s="22" t="s">
        <v>7</v>
      </c>
      <c r="M4" s="22" t="s">
        <v>6</v>
      </c>
      <c r="N4" s="22" t="s">
        <v>8</v>
      </c>
      <c r="O4" s="22" t="s">
        <v>6</v>
      </c>
      <c r="P4" s="119"/>
      <c r="Q4" s="23" t="s">
        <v>3</v>
      </c>
      <c r="R4" s="23" t="s">
        <v>4</v>
      </c>
      <c r="S4" s="23" t="s">
        <v>5</v>
      </c>
      <c r="T4" s="99"/>
      <c r="U4" s="101"/>
    </row>
    <row r="5" spans="1:21" s="13" customFormat="1" ht="36.75" customHeight="1" thickBot="1" x14ac:dyDescent="0.3">
      <c r="A5" s="46" t="s">
        <v>17</v>
      </c>
      <c r="B5" s="47">
        <v>1</v>
      </c>
      <c r="C5" s="48">
        <v>2</v>
      </c>
      <c r="D5" s="48">
        <v>3</v>
      </c>
      <c r="E5" s="48">
        <v>4</v>
      </c>
      <c r="F5" s="48">
        <v>5</v>
      </c>
      <c r="G5" s="47">
        <v>6</v>
      </c>
      <c r="H5" s="47">
        <v>7</v>
      </c>
      <c r="I5" s="47">
        <v>8</v>
      </c>
      <c r="J5" s="47">
        <v>9</v>
      </c>
      <c r="K5" s="47">
        <v>10</v>
      </c>
      <c r="L5" s="47">
        <v>11</v>
      </c>
      <c r="M5" s="47">
        <v>12</v>
      </c>
      <c r="N5" s="47">
        <v>13</v>
      </c>
      <c r="O5" s="47">
        <v>14</v>
      </c>
      <c r="P5" s="48" t="s">
        <v>59</v>
      </c>
      <c r="Q5" s="47">
        <v>16</v>
      </c>
      <c r="R5" s="47">
        <v>17</v>
      </c>
      <c r="S5" s="47">
        <v>18</v>
      </c>
      <c r="T5" s="47">
        <v>19</v>
      </c>
      <c r="U5" s="49">
        <v>20</v>
      </c>
    </row>
    <row r="6" spans="1:21" ht="33.6" customHeight="1" x14ac:dyDescent="0.25">
      <c r="A6" s="32">
        <v>1</v>
      </c>
      <c r="B6" s="33" t="s">
        <v>29</v>
      </c>
      <c r="C6" s="70" t="s">
        <v>26</v>
      </c>
      <c r="D6" s="66" t="s">
        <v>12</v>
      </c>
      <c r="E6" s="71">
        <v>46276.1</v>
      </c>
      <c r="F6" s="72">
        <v>5141.8</v>
      </c>
      <c r="G6" s="73">
        <f>F6+E6</f>
        <v>51417.9</v>
      </c>
      <c r="H6" s="74">
        <v>633</v>
      </c>
      <c r="I6" s="75">
        <v>5</v>
      </c>
      <c r="J6" s="76" t="s">
        <v>30</v>
      </c>
      <c r="K6" s="75">
        <v>5</v>
      </c>
      <c r="L6" s="76" t="s">
        <v>31</v>
      </c>
      <c r="M6" s="38">
        <v>5</v>
      </c>
      <c r="N6" s="38">
        <v>10</v>
      </c>
      <c r="O6" s="38">
        <v>1</v>
      </c>
      <c r="P6" s="40">
        <f t="shared" ref="P6:P26" si="0">I6+K6+M6+O6</f>
        <v>16</v>
      </c>
      <c r="Q6" s="41">
        <v>4627.6000000000004</v>
      </c>
      <c r="R6" s="36">
        <v>514.17999999999995</v>
      </c>
      <c r="S6" s="50">
        <f>Q6+R6</f>
        <v>5141.7800000000007</v>
      </c>
      <c r="T6" s="54">
        <f>Q6+E6</f>
        <v>50903.7</v>
      </c>
      <c r="U6" s="55">
        <f>R6+F6</f>
        <v>5655.9800000000005</v>
      </c>
    </row>
    <row r="7" spans="1:21" ht="32.450000000000003" customHeight="1" x14ac:dyDescent="0.25">
      <c r="A7" s="42">
        <v>2</v>
      </c>
      <c r="B7" s="8" t="s">
        <v>32</v>
      </c>
      <c r="C7" s="7" t="s">
        <v>26</v>
      </c>
      <c r="D7" s="65">
        <v>2016</v>
      </c>
      <c r="E7" s="25">
        <v>29509.49</v>
      </c>
      <c r="F7" s="15">
        <v>3278.8</v>
      </c>
      <c r="G7" s="51">
        <f t="shared" ref="G7:G36" si="1">F7+E7</f>
        <v>32788.29</v>
      </c>
      <c r="H7" s="17">
        <v>642</v>
      </c>
      <c r="I7" s="18">
        <v>5</v>
      </c>
      <c r="J7" s="19" t="s">
        <v>30</v>
      </c>
      <c r="K7" s="18">
        <v>5</v>
      </c>
      <c r="L7" s="19" t="s">
        <v>31</v>
      </c>
      <c r="M7" s="18">
        <v>5</v>
      </c>
      <c r="N7" s="18">
        <v>10</v>
      </c>
      <c r="O7" s="18">
        <v>1</v>
      </c>
      <c r="P7" s="20">
        <f t="shared" si="0"/>
        <v>16</v>
      </c>
      <c r="Q7" s="26">
        <v>2950.95</v>
      </c>
      <c r="R7" s="16">
        <v>327.88</v>
      </c>
      <c r="S7" s="51">
        <f t="shared" ref="S7:S27" si="2">Q7+R7</f>
        <v>3278.83</v>
      </c>
      <c r="T7" s="56">
        <f t="shared" ref="T7:U27" si="3">Q7+E7</f>
        <v>32460.440000000002</v>
      </c>
      <c r="U7" s="57">
        <f t="shared" si="3"/>
        <v>3606.6800000000003</v>
      </c>
    </row>
    <row r="8" spans="1:21" ht="32.450000000000003" customHeight="1" x14ac:dyDescent="0.25">
      <c r="A8" s="42">
        <v>3</v>
      </c>
      <c r="B8" s="8" t="s">
        <v>33</v>
      </c>
      <c r="C8" s="7" t="s">
        <v>26</v>
      </c>
      <c r="D8" s="65" t="s">
        <v>12</v>
      </c>
      <c r="E8" s="25">
        <v>27742.05</v>
      </c>
      <c r="F8" s="15">
        <v>3082.4</v>
      </c>
      <c r="G8" s="51">
        <v>30824.5</v>
      </c>
      <c r="H8" s="17">
        <v>504</v>
      </c>
      <c r="I8" s="18">
        <v>5</v>
      </c>
      <c r="J8" s="19" t="s">
        <v>53</v>
      </c>
      <c r="K8" s="18">
        <v>4</v>
      </c>
      <c r="L8" s="19" t="s">
        <v>31</v>
      </c>
      <c r="M8" s="18">
        <v>5</v>
      </c>
      <c r="N8" s="18">
        <v>10</v>
      </c>
      <c r="O8" s="18">
        <v>1</v>
      </c>
      <c r="P8" s="20">
        <f t="shared" si="0"/>
        <v>15</v>
      </c>
      <c r="Q8" s="26">
        <v>2774.16</v>
      </c>
      <c r="R8" s="16">
        <v>308.24</v>
      </c>
      <c r="S8" s="51">
        <f t="shared" si="2"/>
        <v>3082.3999999999996</v>
      </c>
      <c r="T8" s="56">
        <f t="shared" si="3"/>
        <v>30516.21</v>
      </c>
      <c r="U8" s="57">
        <f t="shared" si="3"/>
        <v>3390.6400000000003</v>
      </c>
    </row>
    <row r="9" spans="1:21" ht="32.450000000000003" customHeight="1" x14ac:dyDescent="0.25">
      <c r="A9" s="42">
        <v>4</v>
      </c>
      <c r="B9" s="7" t="s">
        <v>34</v>
      </c>
      <c r="C9" s="7" t="s">
        <v>26</v>
      </c>
      <c r="D9" s="65" t="s">
        <v>12</v>
      </c>
      <c r="E9" s="25">
        <v>45554.65</v>
      </c>
      <c r="F9" s="21">
        <v>5061.6000000000004</v>
      </c>
      <c r="G9" s="51">
        <f t="shared" si="1"/>
        <v>50616.25</v>
      </c>
      <c r="H9" s="12">
        <v>454</v>
      </c>
      <c r="I9" s="18">
        <v>4</v>
      </c>
      <c r="J9" s="19" t="s">
        <v>30</v>
      </c>
      <c r="K9" s="18">
        <v>5</v>
      </c>
      <c r="L9" s="19" t="s">
        <v>31</v>
      </c>
      <c r="M9" s="18">
        <v>5</v>
      </c>
      <c r="N9" s="18">
        <v>10</v>
      </c>
      <c r="O9" s="18">
        <v>1</v>
      </c>
      <c r="P9" s="20">
        <f t="shared" si="0"/>
        <v>15</v>
      </c>
      <c r="Q9" s="26">
        <v>4555.46</v>
      </c>
      <c r="R9" s="16">
        <v>506.16</v>
      </c>
      <c r="S9" s="51">
        <f t="shared" si="2"/>
        <v>5061.62</v>
      </c>
      <c r="T9" s="56">
        <f t="shared" si="3"/>
        <v>50110.11</v>
      </c>
      <c r="U9" s="57">
        <f t="shared" si="3"/>
        <v>5567.76</v>
      </c>
    </row>
    <row r="10" spans="1:21" ht="32.450000000000003" customHeight="1" x14ac:dyDescent="0.25">
      <c r="A10" s="42">
        <v>5</v>
      </c>
      <c r="B10" s="8" t="s">
        <v>35</v>
      </c>
      <c r="C10" s="7" t="s">
        <v>26</v>
      </c>
      <c r="D10" s="65">
        <v>2016</v>
      </c>
      <c r="E10" s="25">
        <v>27414.400000000001</v>
      </c>
      <c r="F10" s="15">
        <v>3046</v>
      </c>
      <c r="G10" s="51">
        <f t="shared" si="1"/>
        <v>30460.400000000001</v>
      </c>
      <c r="H10" s="17">
        <v>345</v>
      </c>
      <c r="I10" s="18">
        <v>3</v>
      </c>
      <c r="J10" s="19" t="s">
        <v>30</v>
      </c>
      <c r="K10" s="18">
        <v>5</v>
      </c>
      <c r="L10" s="19" t="s">
        <v>31</v>
      </c>
      <c r="M10" s="18">
        <v>5</v>
      </c>
      <c r="N10" s="18">
        <v>10</v>
      </c>
      <c r="O10" s="18">
        <v>1</v>
      </c>
      <c r="P10" s="20">
        <f t="shared" si="0"/>
        <v>14</v>
      </c>
      <c r="Q10" s="26">
        <v>2741.4</v>
      </c>
      <c r="R10" s="16">
        <v>304.60000000000002</v>
      </c>
      <c r="S10" s="51">
        <f t="shared" si="2"/>
        <v>3046</v>
      </c>
      <c r="T10" s="56">
        <f t="shared" si="3"/>
        <v>30155.800000000003</v>
      </c>
      <c r="U10" s="57">
        <f t="shared" si="3"/>
        <v>3350.6</v>
      </c>
    </row>
    <row r="11" spans="1:21" ht="32.450000000000003" customHeight="1" x14ac:dyDescent="0.25">
      <c r="A11" s="45">
        <v>6</v>
      </c>
      <c r="B11" s="8" t="s">
        <v>36</v>
      </c>
      <c r="C11" s="7" t="s">
        <v>26</v>
      </c>
      <c r="D11" s="65">
        <v>2016</v>
      </c>
      <c r="E11" s="25">
        <v>23507.14</v>
      </c>
      <c r="F11" s="15">
        <v>2611.9</v>
      </c>
      <c r="G11" s="51">
        <f t="shared" si="1"/>
        <v>26119.040000000001</v>
      </c>
      <c r="H11" s="17">
        <v>179</v>
      </c>
      <c r="I11" s="18">
        <v>2</v>
      </c>
      <c r="J11" s="19" t="s">
        <v>30</v>
      </c>
      <c r="K11" s="18">
        <v>5</v>
      </c>
      <c r="L11" s="19" t="s">
        <v>31</v>
      </c>
      <c r="M11" s="18">
        <v>5</v>
      </c>
      <c r="N11" s="18">
        <v>10</v>
      </c>
      <c r="O11" s="18">
        <v>1</v>
      </c>
      <c r="P11" s="20">
        <f t="shared" si="0"/>
        <v>13</v>
      </c>
      <c r="Q11" s="26">
        <v>2350.71</v>
      </c>
      <c r="R11" s="16">
        <v>261.16000000000003</v>
      </c>
      <c r="S11" s="51">
        <f t="shared" si="2"/>
        <v>2611.87</v>
      </c>
      <c r="T11" s="56">
        <f t="shared" si="3"/>
        <v>25857.85</v>
      </c>
      <c r="U11" s="57">
        <f t="shared" si="3"/>
        <v>2873.06</v>
      </c>
    </row>
    <row r="12" spans="1:21" ht="32.450000000000003" customHeight="1" x14ac:dyDescent="0.25">
      <c r="A12" s="45">
        <v>7</v>
      </c>
      <c r="B12" s="8" t="s">
        <v>37</v>
      </c>
      <c r="C12" s="7" t="s">
        <v>26</v>
      </c>
      <c r="D12" s="65">
        <v>2016</v>
      </c>
      <c r="E12" s="25">
        <v>37035</v>
      </c>
      <c r="F12" s="15">
        <v>4115</v>
      </c>
      <c r="G12" s="51">
        <f t="shared" si="1"/>
        <v>41150</v>
      </c>
      <c r="H12" s="17">
        <v>183</v>
      </c>
      <c r="I12" s="18">
        <v>2</v>
      </c>
      <c r="J12" s="19" t="s">
        <v>30</v>
      </c>
      <c r="K12" s="18">
        <v>5</v>
      </c>
      <c r="L12" s="19" t="s">
        <v>31</v>
      </c>
      <c r="M12" s="18">
        <v>5</v>
      </c>
      <c r="N12" s="18">
        <v>10</v>
      </c>
      <c r="O12" s="18">
        <v>1</v>
      </c>
      <c r="P12" s="20">
        <f t="shared" si="0"/>
        <v>13</v>
      </c>
      <c r="Q12" s="26">
        <v>3703.5</v>
      </c>
      <c r="R12" s="16">
        <v>411.5</v>
      </c>
      <c r="S12" s="51">
        <f t="shared" si="2"/>
        <v>4115</v>
      </c>
      <c r="T12" s="56">
        <f t="shared" si="3"/>
        <v>40738.5</v>
      </c>
      <c r="U12" s="57">
        <f t="shared" si="3"/>
        <v>4526.5</v>
      </c>
    </row>
    <row r="13" spans="1:21" ht="32.450000000000003" customHeight="1" x14ac:dyDescent="0.25">
      <c r="A13" s="45">
        <v>8</v>
      </c>
      <c r="B13" s="8" t="s">
        <v>38</v>
      </c>
      <c r="C13" s="7" t="s">
        <v>26</v>
      </c>
      <c r="D13" s="65" t="s">
        <v>12</v>
      </c>
      <c r="E13" s="25">
        <v>10209.969999999999</v>
      </c>
      <c r="F13" s="15">
        <v>1134.4000000000001</v>
      </c>
      <c r="G13" s="51">
        <f t="shared" si="1"/>
        <v>11344.369999999999</v>
      </c>
      <c r="H13" s="17">
        <v>314</v>
      </c>
      <c r="I13" s="18">
        <v>3</v>
      </c>
      <c r="J13" s="19" t="s">
        <v>53</v>
      </c>
      <c r="K13" s="18">
        <v>4</v>
      </c>
      <c r="L13" s="19" t="s">
        <v>31</v>
      </c>
      <c r="M13" s="18">
        <v>5</v>
      </c>
      <c r="N13" s="18">
        <v>10</v>
      </c>
      <c r="O13" s="18">
        <v>1</v>
      </c>
      <c r="P13" s="20">
        <f t="shared" si="0"/>
        <v>13</v>
      </c>
      <c r="Q13" s="26">
        <v>1020.96</v>
      </c>
      <c r="R13" s="16">
        <v>335.68</v>
      </c>
      <c r="S13" s="51">
        <f t="shared" si="2"/>
        <v>1356.64</v>
      </c>
      <c r="T13" s="56">
        <f t="shared" si="3"/>
        <v>11230.93</v>
      </c>
      <c r="U13" s="57">
        <f t="shared" si="3"/>
        <v>1470.0800000000002</v>
      </c>
    </row>
    <row r="14" spans="1:21" ht="32.450000000000003" customHeight="1" x14ac:dyDescent="0.25">
      <c r="A14" s="45">
        <v>9</v>
      </c>
      <c r="B14" s="8" t="s">
        <v>39</v>
      </c>
      <c r="C14" s="7" t="s">
        <v>26</v>
      </c>
      <c r="D14" s="65">
        <v>2016</v>
      </c>
      <c r="E14" s="25">
        <v>30211.08</v>
      </c>
      <c r="F14" s="15">
        <v>3356.8</v>
      </c>
      <c r="G14" s="51">
        <f t="shared" si="1"/>
        <v>33567.880000000005</v>
      </c>
      <c r="H14" s="17">
        <v>306</v>
      </c>
      <c r="I14" s="18">
        <v>3</v>
      </c>
      <c r="J14" s="19" t="s">
        <v>53</v>
      </c>
      <c r="K14" s="18">
        <v>4</v>
      </c>
      <c r="L14" s="19" t="s">
        <v>31</v>
      </c>
      <c r="M14" s="18">
        <v>5</v>
      </c>
      <c r="N14" s="18">
        <v>10</v>
      </c>
      <c r="O14" s="18">
        <v>1</v>
      </c>
      <c r="P14" s="20">
        <f t="shared" si="0"/>
        <v>13</v>
      </c>
      <c r="Q14" s="26">
        <v>3021.11</v>
      </c>
      <c r="R14" s="16">
        <v>335.68</v>
      </c>
      <c r="S14" s="51">
        <f t="shared" si="2"/>
        <v>3356.79</v>
      </c>
      <c r="T14" s="56">
        <f t="shared" si="3"/>
        <v>33232.19</v>
      </c>
      <c r="U14" s="57">
        <f t="shared" si="3"/>
        <v>3692.48</v>
      </c>
    </row>
    <row r="15" spans="1:21" ht="32.450000000000003" customHeight="1" x14ac:dyDescent="0.25">
      <c r="A15" s="45">
        <v>10</v>
      </c>
      <c r="B15" s="8" t="s">
        <v>40</v>
      </c>
      <c r="C15" s="7" t="s">
        <v>26</v>
      </c>
      <c r="D15" s="65">
        <v>2016</v>
      </c>
      <c r="E15" s="25">
        <v>13920</v>
      </c>
      <c r="F15" s="15">
        <v>1546.7</v>
      </c>
      <c r="G15" s="51">
        <f t="shared" si="1"/>
        <v>15466.7</v>
      </c>
      <c r="H15" s="17">
        <v>300</v>
      </c>
      <c r="I15" s="18">
        <v>3</v>
      </c>
      <c r="J15" s="19" t="s">
        <v>53</v>
      </c>
      <c r="K15" s="18">
        <v>4</v>
      </c>
      <c r="L15" s="19" t="s">
        <v>31</v>
      </c>
      <c r="M15" s="18">
        <v>5</v>
      </c>
      <c r="N15" s="18">
        <v>10</v>
      </c>
      <c r="O15" s="18">
        <v>1</v>
      </c>
      <c r="P15" s="20">
        <f t="shared" si="0"/>
        <v>13</v>
      </c>
      <c r="Q15" s="26">
        <v>1392.03</v>
      </c>
      <c r="R15" s="16">
        <v>154.66999999999999</v>
      </c>
      <c r="S15" s="51">
        <f t="shared" si="2"/>
        <v>1546.7</v>
      </c>
      <c r="T15" s="56">
        <f t="shared" si="3"/>
        <v>15312.03</v>
      </c>
      <c r="U15" s="57">
        <f t="shared" si="3"/>
        <v>1701.3700000000001</v>
      </c>
    </row>
    <row r="16" spans="1:21" ht="32.450000000000003" customHeight="1" x14ac:dyDescent="0.25">
      <c r="A16" s="45">
        <v>11</v>
      </c>
      <c r="B16" s="8" t="s">
        <v>41</v>
      </c>
      <c r="C16" s="7" t="s">
        <v>26</v>
      </c>
      <c r="D16" s="65" t="s">
        <v>12</v>
      </c>
      <c r="E16" s="25">
        <v>8620.1200000000008</v>
      </c>
      <c r="F16" s="15">
        <v>957.8</v>
      </c>
      <c r="G16" s="51">
        <f t="shared" si="1"/>
        <v>9577.92</v>
      </c>
      <c r="H16" s="17">
        <v>236</v>
      </c>
      <c r="I16" s="18">
        <v>2</v>
      </c>
      <c r="J16" s="19" t="s">
        <v>30</v>
      </c>
      <c r="K16" s="18">
        <v>5</v>
      </c>
      <c r="L16" s="19" t="s">
        <v>31</v>
      </c>
      <c r="M16" s="18">
        <v>5</v>
      </c>
      <c r="N16" s="18">
        <v>10</v>
      </c>
      <c r="O16" s="18">
        <v>1</v>
      </c>
      <c r="P16" s="20">
        <f t="shared" si="0"/>
        <v>13</v>
      </c>
      <c r="Q16" s="26">
        <v>862.12</v>
      </c>
      <c r="R16" s="16">
        <v>95.78</v>
      </c>
      <c r="S16" s="51">
        <f t="shared" si="2"/>
        <v>957.9</v>
      </c>
      <c r="T16" s="56">
        <f t="shared" si="3"/>
        <v>9482.2400000000016</v>
      </c>
      <c r="U16" s="57">
        <f t="shared" si="3"/>
        <v>1053.58</v>
      </c>
    </row>
    <row r="17" spans="1:21" ht="32.450000000000003" customHeight="1" x14ac:dyDescent="0.25">
      <c r="A17" s="45">
        <v>12</v>
      </c>
      <c r="B17" s="8" t="s">
        <v>42</v>
      </c>
      <c r="C17" s="7" t="s">
        <v>26</v>
      </c>
      <c r="D17" s="65" t="s">
        <v>12</v>
      </c>
      <c r="E17" s="25">
        <v>47357.69</v>
      </c>
      <c r="F17" s="15">
        <v>5261.97</v>
      </c>
      <c r="G17" s="51">
        <f t="shared" si="1"/>
        <v>52619.66</v>
      </c>
      <c r="H17" s="17">
        <v>469</v>
      </c>
      <c r="I17" s="18">
        <v>4</v>
      </c>
      <c r="J17" s="19" t="s">
        <v>30</v>
      </c>
      <c r="K17" s="18">
        <v>5</v>
      </c>
      <c r="L17" s="19" t="s">
        <v>54</v>
      </c>
      <c r="M17" s="18">
        <v>3</v>
      </c>
      <c r="N17" s="18">
        <v>10</v>
      </c>
      <c r="O17" s="18">
        <v>1</v>
      </c>
      <c r="P17" s="20">
        <f t="shared" si="0"/>
        <v>13</v>
      </c>
      <c r="Q17" s="26">
        <v>4735.7700000000004</v>
      </c>
      <c r="R17" s="16">
        <v>526.20000000000005</v>
      </c>
      <c r="S17" s="51">
        <f t="shared" si="2"/>
        <v>5261.97</v>
      </c>
      <c r="T17" s="56">
        <f t="shared" si="3"/>
        <v>52093.460000000006</v>
      </c>
      <c r="U17" s="57">
        <f t="shared" si="3"/>
        <v>5788.17</v>
      </c>
    </row>
    <row r="18" spans="1:21" ht="32.450000000000003" customHeight="1" x14ac:dyDescent="0.25">
      <c r="A18" s="45">
        <v>13</v>
      </c>
      <c r="B18" s="8" t="s">
        <v>43</v>
      </c>
      <c r="C18" s="7" t="s">
        <v>26</v>
      </c>
      <c r="D18" s="65" t="s">
        <v>12</v>
      </c>
      <c r="E18" s="25">
        <v>77648.45</v>
      </c>
      <c r="F18" s="15">
        <v>8627.61</v>
      </c>
      <c r="G18" s="51">
        <f t="shared" si="1"/>
        <v>86276.06</v>
      </c>
      <c r="H18" s="17">
        <v>750</v>
      </c>
      <c r="I18" s="18">
        <v>5</v>
      </c>
      <c r="J18" s="19" t="s">
        <v>53</v>
      </c>
      <c r="K18" s="18">
        <v>4</v>
      </c>
      <c r="L18" s="19" t="s">
        <v>54</v>
      </c>
      <c r="M18" s="18">
        <v>3</v>
      </c>
      <c r="N18" s="18">
        <v>10</v>
      </c>
      <c r="O18" s="18">
        <v>1</v>
      </c>
      <c r="P18" s="20">
        <f t="shared" si="0"/>
        <v>13</v>
      </c>
      <c r="Q18" s="26">
        <v>7764.85</v>
      </c>
      <c r="R18" s="16">
        <v>862.76</v>
      </c>
      <c r="S18" s="51">
        <f t="shared" si="2"/>
        <v>8627.61</v>
      </c>
      <c r="T18" s="56">
        <f t="shared" si="3"/>
        <v>85413.3</v>
      </c>
      <c r="U18" s="57">
        <f t="shared" si="3"/>
        <v>9490.3700000000008</v>
      </c>
    </row>
    <row r="19" spans="1:21" ht="32.450000000000003" customHeight="1" x14ac:dyDescent="0.25">
      <c r="A19" s="45">
        <v>14</v>
      </c>
      <c r="B19" s="8" t="s">
        <v>44</v>
      </c>
      <c r="C19" s="7" t="s">
        <v>26</v>
      </c>
      <c r="D19" s="65" t="s">
        <v>12</v>
      </c>
      <c r="E19" s="25">
        <v>47702.34</v>
      </c>
      <c r="F19" s="15">
        <v>5300.26</v>
      </c>
      <c r="G19" s="51">
        <f t="shared" si="1"/>
        <v>53002.6</v>
      </c>
      <c r="H19" s="17">
        <v>558</v>
      </c>
      <c r="I19" s="18">
        <v>5</v>
      </c>
      <c r="J19" s="19" t="s">
        <v>53</v>
      </c>
      <c r="K19" s="18">
        <v>4</v>
      </c>
      <c r="L19" s="19" t="s">
        <v>54</v>
      </c>
      <c r="M19" s="18">
        <v>3</v>
      </c>
      <c r="N19" s="18">
        <v>10</v>
      </c>
      <c r="O19" s="18">
        <v>1</v>
      </c>
      <c r="P19" s="20">
        <f t="shared" si="0"/>
        <v>13</v>
      </c>
      <c r="Q19" s="26">
        <v>4770.2299999999996</v>
      </c>
      <c r="R19" s="16">
        <v>530.03</v>
      </c>
      <c r="S19" s="51">
        <f t="shared" si="2"/>
        <v>5300.2599999999993</v>
      </c>
      <c r="T19" s="56">
        <f t="shared" si="3"/>
        <v>52472.569999999992</v>
      </c>
      <c r="U19" s="57">
        <f t="shared" si="3"/>
        <v>5830.29</v>
      </c>
    </row>
    <row r="20" spans="1:21" ht="32.450000000000003" customHeight="1" x14ac:dyDescent="0.25">
      <c r="A20" s="45">
        <v>15</v>
      </c>
      <c r="B20" s="8" t="s">
        <v>45</v>
      </c>
      <c r="C20" s="7" t="s">
        <v>26</v>
      </c>
      <c r="D20" s="65" t="s">
        <v>12</v>
      </c>
      <c r="E20" s="25">
        <v>78066</v>
      </c>
      <c r="F20" s="15">
        <v>8674</v>
      </c>
      <c r="G20" s="51">
        <f t="shared" si="1"/>
        <v>86740</v>
      </c>
      <c r="H20" s="17">
        <v>358</v>
      </c>
      <c r="I20" s="18">
        <v>3</v>
      </c>
      <c r="J20" s="19" t="s">
        <v>53</v>
      </c>
      <c r="K20" s="18">
        <v>4</v>
      </c>
      <c r="L20" s="19" t="s">
        <v>31</v>
      </c>
      <c r="M20" s="18">
        <v>5</v>
      </c>
      <c r="N20" s="18">
        <v>10</v>
      </c>
      <c r="O20" s="18">
        <v>1</v>
      </c>
      <c r="P20" s="20">
        <f t="shared" si="0"/>
        <v>13</v>
      </c>
      <c r="Q20" s="26">
        <v>7806.6</v>
      </c>
      <c r="R20" s="16">
        <v>867.4</v>
      </c>
      <c r="S20" s="51">
        <f t="shared" si="2"/>
        <v>8674</v>
      </c>
      <c r="T20" s="56">
        <f t="shared" si="3"/>
        <v>85872.6</v>
      </c>
      <c r="U20" s="57">
        <f t="shared" si="3"/>
        <v>9541.4</v>
      </c>
    </row>
    <row r="21" spans="1:21" ht="32.450000000000003" customHeight="1" x14ac:dyDescent="0.25">
      <c r="A21" s="45">
        <v>16</v>
      </c>
      <c r="B21" s="8" t="s">
        <v>46</v>
      </c>
      <c r="C21" s="7" t="s">
        <v>26</v>
      </c>
      <c r="D21" s="65" t="s">
        <v>12</v>
      </c>
      <c r="E21" s="25">
        <v>51241.42</v>
      </c>
      <c r="F21" s="15">
        <v>5693.49</v>
      </c>
      <c r="G21" s="51">
        <f t="shared" si="1"/>
        <v>56934.909999999996</v>
      </c>
      <c r="H21" s="17">
        <v>564</v>
      </c>
      <c r="I21" s="18">
        <v>5</v>
      </c>
      <c r="J21" s="19" t="s">
        <v>53</v>
      </c>
      <c r="K21" s="18">
        <v>4</v>
      </c>
      <c r="L21" s="19" t="s">
        <v>54</v>
      </c>
      <c r="M21" s="18">
        <v>3</v>
      </c>
      <c r="N21" s="18">
        <v>10</v>
      </c>
      <c r="O21" s="18">
        <v>1</v>
      </c>
      <c r="P21" s="20">
        <f t="shared" si="0"/>
        <v>13</v>
      </c>
      <c r="Q21" s="26">
        <v>5122.8</v>
      </c>
      <c r="R21" s="16">
        <v>569.20000000000005</v>
      </c>
      <c r="S21" s="51">
        <f t="shared" si="2"/>
        <v>5692</v>
      </c>
      <c r="T21" s="56">
        <f t="shared" si="3"/>
        <v>56364.22</v>
      </c>
      <c r="U21" s="57">
        <f t="shared" si="3"/>
        <v>6262.69</v>
      </c>
    </row>
    <row r="22" spans="1:21" ht="32.450000000000003" customHeight="1" x14ac:dyDescent="0.25">
      <c r="A22" s="45">
        <v>17</v>
      </c>
      <c r="B22" s="8" t="s">
        <v>47</v>
      </c>
      <c r="C22" s="7" t="s">
        <v>26</v>
      </c>
      <c r="D22" s="65" t="s">
        <v>12</v>
      </c>
      <c r="E22" s="25">
        <v>33275.519999999997</v>
      </c>
      <c r="F22" s="15">
        <v>3697.28</v>
      </c>
      <c r="G22" s="51">
        <f t="shared" si="1"/>
        <v>36972.799999999996</v>
      </c>
      <c r="H22" s="17">
        <v>591</v>
      </c>
      <c r="I22" s="18">
        <v>5</v>
      </c>
      <c r="J22" s="19" t="s">
        <v>55</v>
      </c>
      <c r="K22" s="18">
        <v>3</v>
      </c>
      <c r="L22" s="19" t="s">
        <v>54</v>
      </c>
      <c r="M22" s="18">
        <v>3</v>
      </c>
      <c r="N22" s="18">
        <v>10</v>
      </c>
      <c r="O22" s="18">
        <v>1</v>
      </c>
      <c r="P22" s="20">
        <f t="shared" si="0"/>
        <v>12</v>
      </c>
      <c r="Q22" s="26">
        <v>3327.55</v>
      </c>
      <c r="R22" s="16">
        <v>369.73</v>
      </c>
      <c r="S22" s="51">
        <f t="shared" si="2"/>
        <v>3697.28</v>
      </c>
      <c r="T22" s="56">
        <f t="shared" si="3"/>
        <v>36603.07</v>
      </c>
      <c r="U22" s="57">
        <f t="shared" si="3"/>
        <v>4067.01</v>
      </c>
    </row>
    <row r="23" spans="1:21" ht="32.450000000000003" customHeight="1" x14ac:dyDescent="0.25">
      <c r="A23" s="45">
        <v>18</v>
      </c>
      <c r="B23" s="8" t="s">
        <v>48</v>
      </c>
      <c r="C23" s="7" t="s">
        <v>26</v>
      </c>
      <c r="D23" s="65" t="s">
        <v>12</v>
      </c>
      <c r="E23" s="25">
        <v>40735.449999999997</v>
      </c>
      <c r="F23" s="15">
        <v>4526.16</v>
      </c>
      <c r="G23" s="51">
        <f t="shared" si="1"/>
        <v>45261.61</v>
      </c>
      <c r="H23" s="17">
        <v>392</v>
      </c>
      <c r="I23" s="18">
        <v>3</v>
      </c>
      <c r="J23" s="19" t="s">
        <v>30</v>
      </c>
      <c r="K23" s="18">
        <v>5</v>
      </c>
      <c r="L23" s="19" t="s">
        <v>54</v>
      </c>
      <c r="M23" s="18">
        <v>3</v>
      </c>
      <c r="N23" s="18">
        <v>10</v>
      </c>
      <c r="O23" s="18">
        <v>1</v>
      </c>
      <c r="P23" s="20">
        <f t="shared" si="0"/>
        <v>12</v>
      </c>
      <c r="Q23" s="26">
        <v>4073.54</v>
      </c>
      <c r="R23" s="16">
        <v>452.62</v>
      </c>
      <c r="S23" s="51">
        <f t="shared" si="2"/>
        <v>4526.16</v>
      </c>
      <c r="T23" s="56">
        <f t="shared" si="3"/>
        <v>44808.99</v>
      </c>
      <c r="U23" s="57">
        <f t="shared" si="3"/>
        <v>4978.78</v>
      </c>
    </row>
    <row r="24" spans="1:21" ht="32.450000000000003" customHeight="1" x14ac:dyDescent="0.25">
      <c r="A24" s="45">
        <v>19</v>
      </c>
      <c r="B24" s="8" t="s">
        <v>49</v>
      </c>
      <c r="C24" s="7" t="s">
        <v>26</v>
      </c>
      <c r="D24" s="65" t="s">
        <v>12</v>
      </c>
      <c r="E24" s="25">
        <v>35438</v>
      </c>
      <c r="F24" s="15">
        <v>3937.56</v>
      </c>
      <c r="G24" s="51">
        <f t="shared" si="1"/>
        <v>39375.56</v>
      </c>
      <c r="H24" s="17">
        <v>156</v>
      </c>
      <c r="I24" s="18">
        <v>1</v>
      </c>
      <c r="J24" s="19" t="s">
        <v>30</v>
      </c>
      <c r="K24" s="18">
        <v>5</v>
      </c>
      <c r="L24" s="19" t="s">
        <v>31</v>
      </c>
      <c r="M24" s="18">
        <v>5</v>
      </c>
      <c r="N24" s="18">
        <v>10</v>
      </c>
      <c r="O24" s="18">
        <v>1</v>
      </c>
      <c r="P24" s="20">
        <f t="shared" si="0"/>
        <v>12</v>
      </c>
      <c r="Q24" s="26">
        <v>3543.76</v>
      </c>
      <c r="R24" s="16">
        <v>393.76</v>
      </c>
      <c r="S24" s="51">
        <f t="shared" si="2"/>
        <v>3937.5200000000004</v>
      </c>
      <c r="T24" s="56">
        <f t="shared" si="3"/>
        <v>38981.760000000002</v>
      </c>
      <c r="U24" s="57">
        <f t="shared" si="3"/>
        <v>4331.32</v>
      </c>
    </row>
    <row r="25" spans="1:21" ht="32.450000000000003" customHeight="1" x14ac:dyDescent="0.25">
      <c r="A25" s="45">
        <v>20</v>
      </c>
      <c r="B25" s="8" t="s">
        <v>50</v>
      </c>
      <c r="C25" s="7" t="s">
        <v>26</v>
      </c>
      <c r="D25" s="65" t="s">
        <v>12</v>
      </c>
      <c r="E25" s="25">
        <v>36966.639999999999</v>
      </c>
      <c r="F25" s="15">
        <v>4107.3999999999996</v>
      </c>
      <c r="G25" s="51">
        <f t="shared" si="1"/>
        <v>41074.04</v>
      </c>
      <c r="H25" s="17">
        <v>854</v>
      </c>
      <c r="I25" s="18">
        <v>5</v>
      </c>
      <c r="J25" s="19" t="s">
        <v>55</v>
      </c>
      <c r="K25" s="18">
        <v>3</v>
      </c>
      <c r="L25" s="19" t="s">
        <v>54</v>
      </c>
      <c r="M25" s="18">
        <v>3</v>
      </c>
      <c r="N25" s="18">
        <v>10</v>
      </c>
      <c r="O25" s="18">
        <v>1</v>
      </c>
      <c r="P25" s="20">
        <f t="shared" si="0"/>
        <v>12</v>
      </c>
      <c r="Q25" s="26">
        <v>3696.66</v>
      </c>
      <c r="R25" s="16">
        <v>410.74</v>
      </c>
      <c r="S25" s="51">
        <f t="shared" si="2"/>
        <v>4107.3999999999996</v>
      </c>
      <c r="T25" s="56">
        <f t="shared" si="3"/>
        <v>40663.300000000003</v>
      </c>
      <c r="U25" s="57">
        <f t="shared" si="3"/>
        <v>4518.1399999999994</v>
      </c>
    </row>
    <row r="26" spans="1:21" ht="32.450000000000003" customHeight="1" x14ac:dyDescent="0.25">
      <c r="A26" s="45">
        <v>21</v>
      </c>
      <c r="B26" s="8" t="s">
        <v>51</v>
      </c>
      <c r="C26" s="7" t="s">
        <v>26</v>
      </c>
      <c r="D26" s="65" t="s">
        <v>12</v>
      </c>
      <c r="E26" s="25">
        <v>16981.7</v>
      </c>
      <c r="F26" s="15">
        <v>1886.86</v>
      </c>
      <c r="G26" s="51">
        <f t="shared" si="1"/>
        <v>18868.560000000001</v>
      </c>
      <c r="H26" s="17">
        <v>50</v>
      </c>
      <c r="I26" s="18">
        <v>1</v>
      </c>
      <c r="J26" s="19" t="s">
        <v>30</v>
      </c>
      <c r="K26" s="18">
        <v>5</v>
      </c>
      <c r="L26" s="19" t="s">
        <v>54</v>
      </c>
      <c r="M26" s="18">
        <v>3</v>
      </c>
      <c r="N26" s="18">
        <v>10</v>
      </c>
      <c r="O26" s="18">
        <v>1</v>
      </c>
      <c r="P26" s="20">
        <f t="shared" si="0"/>
        <v>10</v>
      </c>
      <c r="Q26" s="26">
        <v>1698.17</v>
      </c>
      <c r="R26" s="16">
        <v>188.69</v>
      </c>
      <c r="S26" s="51">
        <f t="shared" si="2"/>
        <v>1886.8600000000001</v>
      </c>
      <c r="T26" s="56">
        <f t="shared" si="3"/>
        <v>18679.870000000003</v>
      </c>
      <c r="U26" s="57">
        <f t="shared" si="3"/>
        <v>2075.5499999999997</v>
      </c>
    </row>
    <row r="27" spans="1:21" s="6" customFormat="1" ht="32.450000000000003" customHeight="1" x14ac:dyDescent="0.25">
      <c r="A27" s="42">
        <v>22</v>
      </c>
      <c r="B27" s="8" t="s">
        <v>52</v>
      </c>
      <c r="C27" s="77" t="s">
        <v>26</v>
      </c>
      <c r="D27" s="67" t="s">
        <v>12</v>
      </c>
      <c r="E27" s="27">
        <v>19968.03</v>
      </c>
      <c r="F27" s="28">
        <v>2218.67</v>
      </c>
      <c r="G27" s="78">
        <f t="shared" si="1"/>
        <v>22186.699999999997</v>
      </c>
      <c r="H27" s="29">
        <v>183</v>
      </c>
      <c r="I27" s="30">
        <v>1</v>
      </c>
      <c r="J27" s="31" t="s">
        <v>30</v>
      </c>
      <c r="K27" s="30">
        <v>5</v>
      </c>
      <c r="L27" s="31" t="s">
        <v>54</v>
      </c>
      <c r="M27" s="18">
        <v>3</v>
      </c>
      <c r="N27" s="18">
        <v>10</v>
      </c>
      <c r="O27" s="18">
        <v>1</v>
      </c>
      <c r="P27" s="20">
        <f t="shared" ref="P27" si="4">I27+K27+M27+O27</f>
        <v>10</v>
      </c>
      <c r="Q27" s="26">
        <v>1997.1</v>
      </c>
      <c r="R27" s="16">
        <v>221.9</v>
      </c>
      <c r="S27" s="51">
        <f t="shared" si="2"/>
        <v>2219</v>
      </c>
      <c r="T27" s="56">
        <f t="shared" si="3"/>
        <v>21965.129999999997</v>
      </c>
      <c r="U27" s="57">
        <f t="shared" si="3"/>
        <v>2440.5700000000002</v>
      </c>
    </row>
    <row r="28" spans="1:21" s="24" customFormat="1" ht="15.6" customHeight="1" thickBot="1" x14ac:dyDescent="0.3">
      <c r="A28" s="102" t="s">
        <v>27</v>
      </c>
      <c r="B28" s="103"/>
      <c r="C28" s="104"/>
      <c r="D28" s="79"/>
      <c r="E28" s="80">
        <f>SUM(E6:E27)</f>
        <v>785381.24</v>
      </c>
      <c r="F28" s="81">
        <f>SUM(F6:F27)</f>
        <v>87264.46</v>
      </c>
      <c r="G28" s="81">
        <f>SUM(G6:G27)</f>
        <v>872645.75000000023</v>
      </c>
      <c r="H28" s="82">
        <f>SUM(H6:H27)</f>
        <v>9021</v>
      </c>
      <c r="I28" s="83" t="s">
        <v>25</v>
      </c>
      <c r="J28" s="83" t="s">
        <v>25</v>
      </c>
      <c r="K28" s="83" t="s">
        <v>25</v>
      </c>
      <c r="L28" s="83" t="s">
        <v>25</v>
      </c>
      <c r="M28" s="83" t="s">
        <v>25</v>
      </c>
      <c r="N28" s="83" t="s">
        <v>25</v>
      </c>
      <c r="O28" s="83" t="s">
        <v>25</v>
      </c>
      <c r="P28" s="83" t="s">
        <v>25</v>
      </c>
      <c r="Q28" s="84">
        <f>SUM(Q6:Q27)</f>
        <v>78537.03</v>
      </c>
      <c r="R28" s="85">
        <f>SUM(R6:R27)</f>
        <v>8948.56</v>
      </c>
      <c r="S28" s="86">
        <f>SUM(S6:S27)</f>
        <v>87485.59</v>
      </c>
      <c r="T28" s="84">
        <f>SUM(T6:T27)</f>
        <v>863918.27</v>
      </c>
      <c r="U28" s="87">
        <f>SUM(U6:U27)</f>
        <v>96213.020000000019</v>
      </c>
    </row>
    <row r="29" spans="1:21" ht="32.450000000000003" customHeight="1" x14ac:dyDescent="0.25">
      <c r="A29" s="63">
        <v>1</v>
      </c>
      <c r="B29" s="33" t="s">
        <v>29</v>
      </c>
      <c r="C29" s="70" t="s">
        <v>26</v>
      </c>
      <c r="D29" s="66">
        <v>2017</v>
      </c>
      <c r="E29" s="71">
        <v>25808</v>
      </c>
      <c r="F29" s="72">
        <v>2867.6</v>
      </c>
      <c r="G29" s="88">
        <f>F29+E29</f>
        <v>28675.599999999999</v>
      </c>
      <c r="H29" s="74">
        <v>633</v>
      </c>
      <c r="I29" s="75">
        <v>5</v>
      </c>
      <c r="J29" s="76" t="s">
        <v>30</v>
      </c>
      <c r="K29" s="38">
        <v>5</v>
      </c>
      <c r="L29" s="39" t="s">
        <v>31</v>
      </c>
      <c r="M29" s="38">
        <v>5</v>
      </c>
      <c r="N29" s="38">
        <v>10</v>
      </c>
      <c r="O29" s="38">
        <v>1</v>
      </c>
      <c r="P29" s="40">
        <f>I29+K29+M29+O29</f>
        <v>16</v>
      </c>
      <c r="Q29" s="89">
        <v>2580.84</v>
      </c>
      <c r="R29" s="38">
        <v>286.76</v>
      </c>
      <c r="S29" s="90">
        <f t="shared" ref="S29:S34" si="5">Q29+R29</f>
        <v>2867.6000000000004</v>
      </c>
      <c r="T29" s="54">
        <f t="shared" ref="T29:U34" si="6">Q29+E29</f>
        <v>28388.84</v>
      </c>
      <c r="U29" s="55">
        <f t="shared" si="6"/>
        <v>3154.3599999999997</v>
      </c>
    </row>
    <row r="30" spans="1:21" ht="32.450000000000003" customHeight="1" x14ac:dyDescent="0.25">
      <c r="A30" s="64">
        <v>2</v>
      </c>
      <c r="B30" s="8" t="s">
        <v>33</v>
      </c>
      <c r="C30" s="7" t="s">
        <v>26</v>
      </c>
      <c r="D30" s="65">
        <v>2017</v>
      </c>
      <c r="E30" s="25">
        <v>58425</v>
      </c>
      <c r="F30" s="15">
        <v>6491.6</v>
      </c>
      <c r="G30" s="51">
        <f t="shared" si="1"/>
        <v>64916.6</v>
      </c>
      <c r="H30" s="17">
        <v>504</v>
      </c>
      <c r="I30" s="18">
        <v>5</v>
      </c>
      <c r="J30" s="19" t="s">
        <v>53</v>
      </c>
      <c r="K30" s="18">
        <v>4</v>
      </c>
      <c r="L30" s="19" t="s">
        <v>31</v>
      </c>
      <c r="M30" s="18">
        <v>5</v>
      </c>
      <c r="N30" s="18">
        <v>10</v>
      </c>
      <c r="O30" s="18">
        <v>1</v>
      </c>
      <c r="P30" s="20">
        <f t="shared" ref="P30:P36" si="7">I30+K30+M30+O30</f>
        <v>15</v>
      </c>
      <c r="Q30" s="68">
        <v>5842.44</v>
      </c>
      <c r="R30" s="18">
        <v>649.16</v>
      </c>
      <c r="S30" s="69">
        <f t="shared" si="5"/>
        <v>6491.5999999999995</v>
      </c>
      <c r="T30" s="56">
        <f t="shared" si="6"/>
        <v>64267.44</v>
      </c>
      <c r="U30" s="57">
        <f t="shared" si="6"/>
        <v>7140.76</v>
      </c>
    </row>
    <row r="31" spans="1:21" ht="32.450000000000003" customHeight="1" x14ac:dyDescent="0.25">
      <c r="A31" s="64">
        <v>3</v>
      </c>
      <c r="B31" s="7" t="s">
        <v>34</v>
      </c>
      <c r="C31" s="7" t="s">
        <v>26</v>
      </c>
      <c r="D31" s="65">
        <v>2017</v>
      </c>
      <c r="E31" s="25">
        <v>16139.18</v>
      </c>
      <c r="F31" s="15">
        <v>1793.24</v>
      </c>
      <c r="G31" s="51">
        <f>F31+E31</f>
        <v>17932.420000000002</v>
      </c>
      <c r="H31" s="17">
        <v>454</v>
      </c>
      <c r="I31" s="18">
        <v>4</v>
      </c>
      <c r="J31" s="19" t="s">
        <v>30</v>
      </c>
      <c r="K31" s="18">
        <v>5</v>
      </c>
      <c r="L31" s="19" t="s">
        <v>31</v>
      </c>
      <c r="M31" s="18">
        <v>5</v>
      </c>
      <c r="N31" s="18">
        <v>10</v>
      </c>
      <c r="O31" s="18">
        <v>1</v>
      </c>
      <c r="P31" s="20">
        <f>I31+K31+M31+O31</f>
        <v>15</v>
      </c>
      <c r="Q31" s="68">
        <v>1613.91</v>
      </c>
      <c r="R31" s="18">
        <v>179.32</v>
      </c>
      <c r="S31" s="69">
        <f>Q31+R31</f>
        <v>1793.23</v>
      </c>
      <c r="T31" s="56">
        <f>Q31+E31</f>
        <v>17753.09</v>
      </c>
      <c r="U31" s="57">
        <f>R31+F31</f>
        <v>1972.56</v>
      </c>
    </row>
    <row r="32" spans="1:21" ht="32.450000000000003" customHeight="1" x14ac:dyDescent="0.25">
      <c r="A32" s="64">
        <v>4</v>
      </c>
      <c r="B32" s="8" t="s">
        <v>38</v>
      </c>
      <c r="C32" s="7" t="s">
        <v>26</v>
      </c>
      <c r="D32" s="65">
        <v>2017</v>
      </c>
      <c r="E32" s="25">
        <v>17999.099999999999</v>
      </c>
      <c r="F32" s="15">
        <v>2000</v>
      </c>
      <c r="G32" s="51">
        <f t="shared" si="1"/>
        <v>19999.099999999999</v>
      </c>
      <c r="H32" s="17">
        <v>314</v>
      </c>
      <c r="I32" s="18">
        <v>3</v>
      </c>
      <c r="J32" s="19" t="s">
        <v>53</v>
      </c>
      <c r="K32" s="18">
        <v>4</v>
      </c>
      <c r="L32" s="19" t="s">
        <v>31</v>
      </c>
      <c r="M32" s="18">
        <v>5</v>
      </c>
      <c r="N32" s="18">
        <v>10</v>
      </c>
      <c r="O32" s="18">
        <v>1</v>
      </c>
      <c r="P32" s="20">
        <f t="shared" si="7"/>
        <v>13</v>
      </c>
      <c r="Q32" s="68">
        <v>1800</v>
      </c>
      <c r="R32" s="18">
        <v>200</v>
      </c>
      <c r="S32" s="69">
        <f t="shared" si="5"/>
        <v>2000</v>
      </c>
      <c r="T32" s="56">
        <f t="shared" si="6"/>
        <v>19799.099999999999</v>
      </c>
      <c r="U32" s="57">
        <f t="shared" si="6"/>
        <v>2200</v>
      </c>
    </row>
    <row r="33" spans="1:21" ht="32.450000000000003" customHeight="1" x14ac:dyDescent="0.25">
      <c r="A33" s="64">
        <v>5</v>
      </c>
      <c r="B33" s="8" t="s">
        <v>45</v>
      </c>
      <c r="C33" s="7" t="s">
        <v>26</v>
      </c>
      <c r="D33" s="65">
        <v>2017</v>
      </c>
      <c r="E33" s="25">
        <v>1845</v>
      </c>
      <c r="F33" s="15">
        <v>205</v>
      </c>
      <c r="G33" s="51">
        <f t="shared" si="1"/>
        <v>2050</v>
      </c>
      <c r="H33" s="17">
        <v>358</v>
      </c>
      <c r="I33" s="18">
        <v>3</v>
      </c>
      <c r="J33" s="19" t="s">
        <v>53</v>
      </c>
      <c r="K33" s="18">
        <v>4</v>
      </c>
      <c r="L33" s="19" t="s">
        <v>31</v>
      </c>
      <c r="M33" s="18">
        <v>5</v>
      </c>
      <c r="N33" s="18">
        <v>10</v>
      </c>
      <c r="O33" s="18">
        <v>1</v>
      </c>
      <c r="P33" s="20">
        <f t="shared" si="7"/>
        <v>13</v>
      </c>
      <c r="Q33" s="68">
        <v>184.5</v>
      </c>
      <c r="R33" s="18">
        <v>234.1</v>
      </c>
      <c r="S33" s="69">
        <f t="shared" si="5"/>
        <v>418.6</v>
      </c>
      <c r="T33" s="56">
        <f t="shared" si="6"/>
        <v>2029.5</v>
      </c>
      <c r="U33" s="57">
        <f t="shared" si="6"/>
        <v>439.1</v>
      </c>
    </row>
    <row r="34" spans="1:21" ht="32.450000000000003" customHeight="1" x14ac:dyDescent="0.25">
      <c r="A34" s="64">
        <v>6</v>
      </c>
      <c r="B34" s="8" t="s">
        <v>41</v>
      </c>
      <c r="C34" s="77" t="s">
        <v>26</v>
      </c>
      <c r="D34" s="67">
        <v>2017</v>
      </c>
      <c r="E34" s="27">
        <v>16147.3</v>
      </c>
      <c r="F34" s="28">
        <v>1794.14</v>
      </c>
      <c r="G34" s="78">
        <f t="shared" si="1"/>
        <v>17941.439999999999</v>
      </c>
      <c r="H34" s="29">
        <v>236</v>
      </c>
      <c r="I34" s="30">
        <v>2</v>
      </c>
      <c r="J34" s="31" t="s">
        <v>30</v>
      </c>
      <c r="K34" s="18">
        <v>5</v>
      </c>
      <c r="L34" s="19" t="s">
        <v>31</v>
      </c>
      <c r="M34" s="18">
        <v>5</v>
      </c>
      <c r="N34" s="18">
        <v>10</v>
      </c>
      <c r="O34" s="18">
        <v>1</v>
      </c>
      <c r="P34" s="20">
        <f t="shared" si="7"/>
        <v>13</v>
      </c>
      <c r="Q34" s="68">
        <v>1614.73</v>
      </c>
      <c r="R34" s="18">
        <v>179.41</v>
      </c>
      <c r="S34" s="69">
        <f t="shared" si="5"/>
        <v>1794.14</v>
      </c>
      <c r="T34" s="56">
        <f t="shared" si="6"/>
        <v>17762.03</v>
      </c>
      <c r="U34" s="57">
        <f t="shared" si="6"/>
        <v>1973.5500000000002</v>
      </c>
    </row>
    <row r="35" spans="1:21" s="24" customFormat="1" ht="15.6" customHeight="1" thickBot="1" x14ac:dyDescent="0.3">
      <c r="A35" s="105" t="s">
        <v>22</v>
      </c>
      <c r="B35" s="106"/>
      <c r="C35" s="107"/>
      <c r="D35" s="43"/>
      <c r="E35" s="53">
        <f>SUM(E29:E34)</f>
        <v>136363.57999999999</v>
      </c>
      <c r="F35" s="52">
        <f>SUM(F29:F34)</f>
        <v>15151.58</v>
      </c>
      <c r="G35" s="91">
        <f>SUM(G29:G34)</f>
        <v>151515.16</v>
      </c>
      <c r="H35" s="44">
        <f>SUM(H29:H34)</f>
        <v>2499</v>
      </c>
      <c r="I35" s="44" t="s">
        <v>25</v>
      </c>
      <c r="J35" s="44" t="s">
        <v>25</v>
      </c>
      <c r="K35" s="44" t="s">
        <v>25</v>
      </c>
      <c r="L35" s="44" t="s">
        <v>25</v>
      </c>
      <c r="M35" s="44" t="s">
        <v>25</v>
      </c>
      <c r="N35" s="44" t="s">
        <v>25</v>
      </c>
      <c r="O35" s="44" t="s">
        <v>25</v>
      </c>
      <c r="P35" s="44" t="s">
        <v>25</v>
      </c>
      <c r="Q35" s="92">
        <f>SUM(Q29:Q34)</f>
        <v>13636.419999999998</v>
      </c>
      <c r="R35" s="58">
        <f>SUM(R29:R34)</f>
        <v>1728.75</v>
      </c>
      <c r="S35" s="58">
        <f>SUM(S29:S34)</f>
        <v>15365.17</v>
      </c>
      <c r="T35" s="59">
        <f>SUM(T29:T34)</f>
        <v>150000</v>
      </c>
      <c r="U35" s="60">
        <f>SUM(U29:U34)</f>
        <v>16880.329999999998</v>
      </c>
    </row>
    <row r="36" spans="1:21" ht="32.450000000000003" customHeight="1" x14ac:dyDescent="0.25">
      <c r="A36" s="63">
        <v>1</v>
      </c>
      <c r="B36" s="96" t="s">
        <v>56</v>
      </c>
      <c r="C36" s="96"/>
      <c r="D36" s="62">
        <v>2018</v>
      </c>
      <c r="E36" s="34">
        <v>136363.6</v>
      </c>
      <c r="F36" s="35">
        <v>15151.6</v>
      </c>
      <c r="G36" s="50">
        <f t="shared" si="1"/>
        <v>151515.20000000001</v>
      </c>
      <c r="H36" s="37"/>
      <c r="I36" s="38"/>
      <c r="J36" s="39"/>
      <c r="K36" s="38"/>
      <c r="L36" s="39"/>
      <c r="M36" s="38"/>
      <c r="N36" s="38"/>
      <c r="O36" s="38"/>
      <c r="P36" s="40">
        <f t="shared" si="7"/>
        <v>0</v>
      </c>
      <c r="Q36" s="95">
        <v>13636.4</v>
      </c>
      <c r="R36" s="93">
        <v>1515.16</v>
      </c>
      <c r="S36" s="90">
        <f t="shared" ref="S36" si="8">Q36+R36</f>
        <v>15151.56</v>
      </c>
      <c r="T36" s="54">
        <f t="shared" ref="T36:U36" si="9">Q36+E36</f>
        <v>150000</v>
      </c>
      <c r="U36" s="55">
        <f t="shared" si="9"/>
        <v>16666.760000000002</v>
      </c>
    </row>
    <row r="37" spans="1:21" s="24" customFormat="1" ht="15.6" customHeight="1" thickBot="1" x14ac:dyDescent="0.3">
      <c r="A37" s="108" t="s">
        <v>24</v>
      </c>
      <c r="B37" s="109"/>
      <c r="C37" s="109"/>
      <c r="D37" s="94"/>
      <c r="E37" s="53">
        <f>SUM(E36:E36)</f>
        <v>136363.6</v>
      </c>
      <c r="F37" s="52">
        <f>SUM(F36:F36)</f>
        <v>15151.6</v>
      </c>
      <c r="G37" s="91">
        <f>SUM(G36:G36)</f>
        <v>151515.20000000001</v>
      </c>
      <c r="H37" s="44">
        <f>SUM(H36:H36)</f>
        <v>0</v>
      </c>
      <c r="I37" s="44" t="s">
        <v>25</v>
      </c>
      <c r="J37" s="44" t="s">
        <v>25</v>
      </c>
      <c r="K37" s="44" t="s">
        <v>25</v>
      </c>
      <c r="L37" s="44" t="s">
        <v>25</v>
      </c>
      <c r="M37" s="44" t="s">
        <v>25</v>
      </c>
      <c r="N37" s="44" t="s">
        <v>25</v>
      </c>
      <c r="O37" s="44" t="s">
        <v>25</v>
      </c>
      <c r="P37" s="44" t="s">
        <v>25</v>
      </c>
      <c r="Q37" s="59">
        <f>SUM(Q36:Q36)</f>
        <v>13636.4</v>
      </c>
      <c r="R37" s="61">
        <f>SUM(R36:R36)</f>
        <v>1515.16</v>
      </c>
      <c r="S37" s="58">
        <f>SUM(S36:S36)</f>
        <v>15151.56</v>
      </c>
      <c r="T37" s="59">
        <f>SUM(T36:T36)</f>
        <v>150000</v>
      </c>
      <c r="U37" s="60">
        <f>SUM(U36:U36)</f>
        <v>16666.760000000002</v>
      </c>
    </row>
    <row r="39" spans="1:21" ht="31.15" customHeight="1" x14ac:dyDescent="0.25">
      <c r="A39" s="14" t="s">
        <v>57</v>
      </c>
      <c r="B39" s="97" t="s">
        <v>58</v>
      </c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</row>
  </sheetData>
  <mergeCells count="20">
    <mergeCell ref="B1:P1"/>
    <mergeCell ref="A2:U2"/>
    <mergeCell ref="A3:A4"/>
    <mergeCell ref="B3:B4"/>
    <mergeCell ref="C3:C4"/>
    <mergeCell ref="D3:D4"/>
    <mergeCell ref="E3:G3"/>
    <mergeCell ref="H3:I3"/>
    <mergeCell ref="J3:K3"/>
    <mergeCell ref="L3:M3"/>
    <mergeCell ref="N3:O3"/>
    <mergeCell ref="P3:P4"/>
    <mergeCell ref="Q3:S3"/>
    <mergeCell ref="B36:C36"/>
    <mergeCell ref="B39:U39"/>
    <mergeCell ref="T3:T4"/>
    <mergeCell ref="U3:U4"/>
    <mergeCell ref="A28:C28"/>
    <mergeCell ref="A35:C35"/>
    <mergeCell ref="A37:C37"/>
  </mergeCells>
  <printOptions horizontalCentered="1"/>
  <pageMargins left="0.16" right="0.11811023622047245" top="0.15748031496062992" bottom="0.35433070866141736" header="0.31496062992125984" footer="0.15748031496062992"/>
  <pageSetup paperSize="9" scale="82" fitToHeight="0" orientation="landscape" r:id="rId1"/>
  <headerFoot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ШКОЛЫ (2016)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Артем Сергеевич Огарков</dc:creator>
  <cp:lastModifiedBy>Симонова Ольга Евгеньевна</cp:lastModifiedBy>
  <cp:lastPrinted>2017-05-10T05:48:49Z</cp:lastPrinted>
  <dcterms:created xsi:type="dcterms:W3CDTF">2016-04-25T11:06:17Z</dcterms:created>
  <dcterms:modified xsi:type="dcterms:W3CDTF">2017-06-09T09:07:48Z</dcterms:modified>
</cp:coreProperties>
</file>