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2019" sheetId="1" r:id="rId1"/>
  </sheets>
  <definedNames>
    <definedName name="_xlnm.Print_Area" localSheetId="0">'2019'!$A$2:$U$26</definedName>
  </definedNames>
  <calcPr calcId="145621"/>
</workbook>
</file>

<file path=xl/calcChain.xml><?xml version="1.0" encoding="utf-8"?>
<calcChain xmlns="http://schemas.openxmlformats.org/spreadsheetml/2006/main">
  <c r="U15" i="1" l="1"/>
  <c r="Q12" i="1" l="1"/>
  <c r="E13" i="1" l="1"/>
  <c r="D13" i="1" s="1"/>
  <c r="Q13" i="1"/>
  <c r="R13" i="1" l="1"/>
  <c r="S13" i="1" s="1"/>
  <c r="Q15" i="1"/>
  <c r="E15" i="1"/>
  <c r="D15" i="1" s="1"/>
  <c r="Q14" i="1"/>
  <c r="E14" i="1"/>
  <c r="D14" i="1" s="1"/>
  <c r="E12" i="1"/>
  <c r="D12" i="1" s="1"/>
  <c r="E10" i="1"/>
  <c r="R10" i="1" s="1"/>
  <c r="E9" i="1"/>
  <c r="D9" i="1" s="1"/>
  <c r="E8" i="1"/>
  <c r="D8" i="1" s="1"/>
  <c r="E7" i="1"/>
  <c r="D7" i="1" s="1"/>
  <c r="E6" i="1"/>
  <c r="D6" i="1" s="1"/>
  <c r="D10" i="1" l="1"/>
  <c r="T13" i="1"/>
  <c r="U13" i="1" s="1"/>
  <c r="S10" i="1"/>
  <c r="R6" i="1"/>
  <c r="R9" i="1"/>
  <c r="S9" i="1" s="1"/>
  <c r="R8" i="1"/>
  <c r="R7" i="1"/>
  <c r="R12" i="1"/>
  <c r="R14" i="1"/>
  <c r="R15" i="1"/>
  <c r="S6" i="1" l="1"/>
  <c r="T9" i="1"/>
  <c r="U9" i="1" s="1"/>
  <c r="T10" i="1"/>
  <c r="U10" i="1" s="1"/>
  <c r="S14" i="1"/>
  <c r="S7" i="1"/>
  <c r="S15" i="1"/>
  <c r="S12" i="1"/>
  <c r="S8" i="1"/>
  <c r="T15" i="1" l="1"/>
  <c r="T14" i="1"/>
  <c r="U14" i="1" s="1"/>
  <c r="T7" i="1"/>
  <c r="U7" i="1" s="1"/>
  <c r="T6" i="1"/>
  <c r="U6" i="1" s="1"/>
  <c r="T8" i="1"/>
  <c r="U8" i="1" s="1"/>
  <c r="T12" i="1"/>
  <c r="U12" i="1" s="1"/>
  <c r="U16" i="1" l="1"/>
  <c r="U26" i="1" s="1"/>
</calcChain>
</file>

<file path=xl/sharedStrings.xml><?xml version="1.0" encoding="utf-8"?>
<sst xmlns="http://schemas.openxmlformats.org/spreadsheetml/2006/main" count="112" uniqueCount="57">
  <si>
    <t>Наименование муниципального образования, наименование и местонахождение организации общего образования, виды работ (кратко)</t>
  </si>
  <si>
    <t>Наименование планируемых видов работ (кратко)</t>
  </si>
  <si>
    <t>Сроки выполнения работ</t>
  </si>
  <si>
    <t xml:space="preserve">Стоимость работ </t>
  </si>
  <si>
    <t>Количество обучающихся</t>
  </si>
  <si>
    <t>Ниибольшая срочность (неотложность) проведения работ</t>
  </si>
  <si>
    <t>% софинансирования</t>
  </si>
  <si>
    <t>ИТОГО:</t>
  </si>
  <si>
    <t>ВСЕГО: ОБОРУДОВАНИЕ</t>
  </si>
  <si>
    <t>ОБОРУДОВ. МБ</t>
  </si>
  <si>
    <t>ОБОРУДОВ. ОБ</t>
  </si>
  <si>
    <t xml:space="preserve">ВСЕГО: </t>
  </si>
  <si>
    <t>ОБ (тыс.руб.)</t>
  </si>
  <si>
    <t>МБ (тыс.руб.)</t>
  </si>
  <si>
    <t>всего: (тыс.руб.)</t>
  </si>
  <si>
    <t>человек</t>
  </si>
  <si>
    <t>баллов</t>
  </si>
  <si>
    <t>категория сросности (неотложности)</t>
  </si>
  <si>
    <t>%</t>
  </si>
  <si>
    <t>(тыс.руб.)</t>
  </si>
  <si>
    <t>Переходящие объекты с 2016, 2017, 2018 годов</t>
  </si>
  <si>
    <r>
      <t>Комплексный капитальный ремонт здания.</t>
    </r>
    <r>
      <rPr>
        <b/>
        <sz val="8"/>
        <rFont val="Times New Roman"/>
        <family val="1"/>
        <charset val="204"/>
      </rPr>
      <t>(продолжение)</t>
    </r>
  </si>
  <si>
    <t>2016-2019</t>
  </si>
  <si>
    <t>Комплексный капитальный ремонт здания..(продолжение)</t>
  </si>
  <si>
    <t>2018-2019</t>
  </si>
  <si>
    <t>Комплексный капитальный ремонт здания.(продолжение)</t>
  </si>
  <si>
    <t>Вновь начинаемые объекты в 2019 году</t>
  </si>
  <si>
    <t>Комплексный капитальный ремонт здания.</t>
  </si>
  <si>
    <t xml:space="preserve">5 видов работ и более </t>
  </si>
  <si>
    <t xml:space="preserve">Высокая </t>
  </si>
  <si>
    <t>ВСЕГО:</t>
  </si>
  <si>
    <t xml:space="preserve">МОУ "СОШ  №1" Волосовский район, г.Волосово, Гатчинское шоссе, дом 10 </t>
  </si>
  <si>
    <t>МОУ "Шумиловская СОШ" Приозерский район, п. Сапёрное, ул. Школьная, дом 28</t>
  </si>
  <si>
    <t>МОУ "СОШ №2" Лужский район, г.Луга, ул. Красной Артиллерии, дом 1</t>
  </si>
  <si>
    <t>МОУ "Ломоносовская СОШ № 3" Ломоносовский район, дер. Горбунки</t>
  </si>
  <si>
    <t>МОУ "СОШ № 6" Выборгский район, г.Выборг, ул. Школьная, дом 8 (здание по адресе: г.Выборг, ул. Первомайская, дом 12)</t>
  </si>
  <si>
    <t>МОУ "СОШ Агалатовский центр образования", Всеволожский район, дер. Агалатово, дом 162 (здание филиала по адресу: всеволожский район, дер вартемяги, Токсовское шоссе, дом 2)</t>
  </si>
  <si>
    <t>2019-2021</t>
  </si>
  <si>
    <t>2019-2020</t>
  </si>
  <si>
    <t>МОУ "Киришская СОШ №2" Киришский район, г.Кириши, ул.Комсомольская, дом 5</t>
  </si>
  <si>
    <t>МОУ "Важинская СОШ" Подпорожский район, пос.Важины, ул.Школьная, дом 13</t>
  </si>
  <si>
    <t>МБОУ "Ефимовская шола-интернат" Бокситогорский район, п.Ефимовский, ул. Сенная, дом 15</t>
  </si>
  <si>
    <t>МОУ "СОШ №5" г. Тихвин, 1-й микрорайон, дом 32</t>
  </si>
  <si>
    <t>МОУ "Большеижорская СОШ" Ломоносовский район,п. большая Ижора</t>
  </si>
  <si>
    <t>нет</t>
  </si>
  <si>
    <t>МОУ "Колтушская СОШ имени ак.И.П. Павлова" , Всеволожский район, пос. Павлово</t>
  </si>
  <si>
    <t xml:space="preserve">да </t>
  </si>
  <si>
    <t>Средняя</t>
  </si>
  <si>
    <t>2109-2020</t>
  </si>
  <si>
    <t>Наличие второй смены</t>
  </si>
  <si>
    <t>Расчет объема субсидий бюджетам муниципальных образований Ленинградской области на реновацию организаций общего образования на 2019 год</t>
  </si>
  <si>
    <t>Вновь начинаемые объекты в 2019 году ДОПОЛНИТЕЛЬНО</t>
  </si>
  <si>
    <t>Комплексность работ</t>
  </si>
  <si>
    <t>МБОУ "Войсковицкая СОШ № 1" Гатчинский район, п. Войсковицы, пл. Манина, дом 21</t>
  </si>
  <si>
    <t xml:space="preserve">МБОУ "Красноборская СОШ" , Тосненский район, п.Красный Бор, пр.Советский, дом 17. </t>
  </si>
  <si>
    <t>МОУ "СОШ № 3" Сланцевский район, г.Сланцы, ул. Грибоедова, дом 19 б (здание по адресу: г.Сланцы, ул. Кирова, дом 11)</t>
  </si>
  <si>
    <t>МОУ "СОШ № 4" г. Всеволожск, ул. Шишканя, дом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</si>
</sst>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wrapText="1" shrinkToFi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topLeftCell="A7" zoomScale="90" zoomScaleNormal="90" workbookViewId="0">
      <selection activeCell="U16" sqref="U16"/>
    </sheetView>
  </sheetViews>
  <sheetFormatPr defaultColWidth="8.75" defaultRowHeight="12.75" x14ac:dyDescent="0.25"/>
  <cols>
    <col min="1" max="1" width="32.5" style="25" customWidth="1"/>
    <col min="2" max="2" width="16.25" style="7" customWidth="1"/>
    <col min="3" max="3" width="5.75" style="9" customWidth="1"/>
    <col min="4" max="5" width="9.25" style="26" customWidth="1"/>
    <col min="6" max="6" width="9.25" style="6" customWidth="1"/>
    <col min="7" max="7" width="7.75" style="27" customWidth="1"/>
    <col min="8" max="10" width="6.875" style="28" customWidth="1"/>
    <col min="11" max="11" width="6.875" style="29" customWidth="1"/>
    <col min="12" max="12" width="6.875" style="28" customWidth="1"/>
    <col min="13" max="13" width="9.5" style="5" customWidth="1"/>
    <col min="14" max="16" width="6.875" style="28" customWidth="1"/>
    <col min="17" max="17" width="5.875" style="29" customWidth="1"/>
    <col min="18" max="18" width="8.125" style="6" customWidth="1"/>
    <col min="19" max="19" width="7.5" style="5" customWidth="1"/>
    <col min="20" max="20" width="8.125" style="6" customWidth="1"/>
    <col min="21" max="21" width="12.75" style="4" customWidth="1"/>
    <col min="22" max="16384" width="8.75" style="5"/>
  </cols>
  <sheetData>
    <row r="1" spans="1:23" ht="10.9" customHeight="1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4"/>
      <c r="R1" s="5"/>
    </row>
    <row r="2" spans="1:23" ht="42.75" customHeight="1" x14ac:dyDescent="0.25">
      <c r="A2" s="41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3" s="9" customFormat="1" ht="50.45" customHeight="1" x14ac:dyDescent="0.25">
      <c r="A3" s="43" t="s">
        <v>0</v>
      </c>
      <c r="B3" s="44" t="s">
        <v>1</v>
      </c>
      <c r="C3" s="30" t="s">
        <v>2</v>
      </c>
      <c r="D3" s="45" t="s">
        <v>3</v>
      </c>
      <c r="E3" s="45"/>
      <c r="F3" s="45"/>
      <c r="G3" s="46" t="s">
        <v>4</v>
      </c>
      <c r="H3" s="47"/>
      <c r="I3" s="46" t="s">
        <v>49</v>
      </c>
      <c r="J3" s="47"/>
      <c r="K3" s="48" t="s">
        <v>52</v>
      </c>
      <c r="L3" s="49"/>
      <c r="M3" s="48" t="s">
        <v>5</v>
      </c>
      <c r="N3" s="49"/>
      <c r="O3" s="48" t="s">
        <v>6</v>
      </c>
      <c r="P3" s="49"/>
      <c r="Q3" s="8" t="s">
        <v>7</v>
      </c>
      <c r="R3" s="31" t="s">
        <v>8</v>
      </c>
      <c r="S3" s="31" t="s">
        <v>9</v>
      </c>
      <c r="T3" s="31" t="s">
        <v>10</v>
      </c>
      <c r="U3" s="8" t="s">
        <v>11</v>
      </c>
    </row>
    <row r="4" spans="1:23" ht="42" customHeight="1" x14ac:dyDescent="0.25">
      <c r="A4" s="43"/>
      <c r="B4" s="44"/>
      <c r="C4" s="30"/>
      <c r="D4" s="31" t="s">
        <v>12</v>
      </c>
      <c r="E4" s="31" t="s">
        <v>13</v>
      </c>
      <c r="F4" s="31" t="s">
        <v>14</v>
      </c>
      <c r="G4" s="10" t="s">
        <v>15</v>
      </c>
      <c r="H4" s="11" t="s">
        <v>16</v>
      </c>
      <c r="I4" s="11"/>
      <c r="J4" s="11" t="s">
        <v>16</v>
      </c>
      <c r="K4" s="11"/>
      <c r="L4" s="11" t="s">
        <v>16</v>
      </c>
      <c r="M4" s="30" t="s">
        <v>17</v>
      </c>
      <c r="N4" s="11" t="s">
        <v>16</v>
      </c>
      <c r="O4" s="11" t="s">
        <v>18</v>
      </c>
      <c r="P4" s="11" t="s">
        <v>16</v>
      </c>
      <c r="Q4" s="12" t="s">
        <v>16</v>
      </c>
      <c r="R4" s="31" t="s">
        <v>19</v>
      </c>
      <c r="S4" s="31" t="s">
        <v>13</v>
      </c>
      <c r="T4" s="31" t="s">
        <v>12</v>
      </c>
      <c r="U4" s="13" t="s">
        <v>12</v>
      </c>
    </row>
    <row r="5" spans="1:23" ht="14.25" customHeight="1" x14ac:dyDescent="0.25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3" ht="39" customHeight="1" x14ac:dyDescent="0.25">
      <c r="A6" s="14" t="s">
        <v>54</v>
      </c>
      <c r="B6" s="15" t="s">
        <v>21</v>
      </c>
      <c r="C6" s="30" t="s">
        <v>22</v>
      </c>
      <c r="D6" s="16">
        <f t="shared" ref="D6:D10" si="0">F6-E6</f>
        <v>36421.614000000001</v>
      </c>
      <c r="E6" s="17">
        <f t="shared" ref="E6" si="1">F6*0.1</f>
        <v>4046.846</v>
      </c>
      <c r="F6" s="18">
        <v>40468.46</v>
      </c>
      <c r="G6" s="10">
        <v>238</v>
      </c>
      <c r="H6" s="11"/>
      <c r="I6" s="11"/>
      <c r="J6" s="11"/>
      <c r="K6" s="19"/>
      <c r="L6" s="11"/>
      <c r="M6" s="19"/>
      <c r="N6" s="11"/>
      <c r="O6" s="11"/>
      <c r="P6" s="11"/>
      <c r="Q6" s="12"/>
      <c r="R6" s="20">
        <f>E6</f>
        <v>4046.846</v>
      </c>
      <c r="S6" s="20">
        <f>R6*0.1</f>
        <v>404.68460000000005</v>
      </c>
      <c r="T6" s="21">
        <f>R6-S6</f>
        <v>3642.1614</v>
      </c>
      <c r="U6" s="22">
        <f>T6+D6</f>
        <v>40063.775399999999</v>
      </c>
      <c r="V6" s="6"/>
      <c r="W6" s="6"/>
    </row>
    <row r="7" spans="1:23" ht="44.45" customHeight="1" x14ac:dyDescent="0.25">
      <c r="A7" s="14" t="s">
        <v>35</v>
      </c>
      <c r="B7" s="15" t="s">
        <v>23</v>
      </c>
      <c r="C7" s="30" t="s">
        <v>24</v>
      </c>
      <c r="D7" s="17">
        <f t="shared" si="0"/>
        <v>22248.918900000001</v>
      </c>
      <c r="E7" s="17">
        <f>F7*0.1</f>
        <v>2472.1021000000001</v>
      </c>
      <c r="F7" s="20">
        <v>24721.021000000001</v>
      </c>
      <c r="G7" s="23">
        <v>867</v>
      </c>
      <c r="H7" s="11"/>
      <c r="I7" s="11"/>
      <c r="J7" s="11"/>
      <c r="K7" s="19"/>
      <c r="L7" s="11"/>
      <c r="M7" s="19"/>
      <c r="N7" s="11"/>
      <c r="O7" s="11"/>
      <c r="P7" s="11"/>
      <c r="Q7" s="24"/>
      <c r="R7" s="20">
        <f>E7</f>
        <v>2472.1021000000001</v>
      </c>
      <c r="S7" s="20">
        <f>R7*0.1</f>
        <v>247.21021000000002</v>
      </c>
      <c r="T7" s="21">
        <f>R7-S7</f>
        <v>2224.8918899999999</v>
      </c>
      <c r="U7" s="22">
        <f t="shared" ref="U7:U10" si="2">T7+D7</f>
        <v>24473.81079</v>
      </c>
    </row>
    <row r="8" spans="1:23" ht="33.75" x14ac:dyDescent="0.25">
      <c r="A8" s="14" t="s">
        <v>31</v>
      </c>
      <c r="B8" s="19" t="s">
        <v>25</v>
      </c>
      <c r="C8" s="30" t="s">
        <v>24</v>
      </c>
      <c r="D8" s="17">
        <f t="shared" si="0"/>
        <v>64239.3</v>
      </c>
      <c r="E8" s="17">
        <f>F8*0.1</f>
        <v>7137.7000000000007</v>
      </c>
      <c r="F8" s="17">
        <v>71377</v>
      </c>
      <c r="G8" s="23">
        <v>898</v>
      </c>
      <c r="H8" s="11"/>
      <c r="I8" s="11"/>
      <c r="J8" s="11"/>
      <c r="K8" s="19"/>
      <c r="L8" s="11"/>
      <c r="M8" s="19"/>
      <c r="N8" s="11"/>
      <c r="O8" s="11"/>
      <c r="P8" s="11"/>
      <c r="Q8" s="24"/>
      <c r="R8" s="20">
        <f>E8</f>
        <v>7137.7000000000007</v>
      </c>
      <c r="S8" s="20">
        <f>R8*0.1</f>
        <v>713.7700000000001</v>
      </c>
      <c r="T8" s="21">
        <f>R8-S8</f>
        <v>6423.93</v>
      </c>
      <c r="U8" s="22">
        <f t="shared" si="2"/>
        <v>70663.23000000001</v>
      </c>
    </row>
    <row r="9" spans="1:23" ht="33.75" x14ac:dyDescent="0.25">
      <c r="A9" s="14" t="s">
        <v>32</v>
      </c>
      <c r="B9" s="15" t="s">
        <v>25</v>
      </c>
      <c r="C9" s="30" t="s">
        <v>24</v>
      </c>
      <c r="D9" s="16">
        <f t="shared" si="0"/>
        <v>42216.191999999995</v>
      </c>
      <c r="E9" s="17">
        <f t="shared" ref="E9:E10" si="3">F9*0.1</f>
        <v>4690.6880000000001</v>
      </c>
      <c r="F9" s="18">
        <v>46906.879999999997</v>
      </c>
      <c r="G9" s="10">
        <v>306</v>
      </c>
      <c r="H9" s="11"/>
      <c r="I9" s="11"/>
      <c r="J9" s="11"/>
      <c r="K9" s="19"/>
      <c r="L9" s="11"/>
      <c r="M9" s="19"/>
      <c r="N9" s="11"/>
      <c r="O9" s="11"/>
      <c r="P9" s="11"/>
      <c r="Q9" s="12"/>
      <c r="R9" s="20">
        <f t="shared" ref="R9" si="4">E9</f>
        <v>4690.6880000000001</v>
      </c>
      <c r="S9" s="20">
        <f t="shared" ref="S9" si="5">R9*0.1</f>
        <v>469.06880000000001</v>
      </c>
      <c r="T9" s="21">
        <f t="shared" ref="T9" si="6">R9-S9</f>
        <v>4221.6192000000001</v>
      </c>
      <c r="U9" s="22">
        <f t="shared" si="2"/>
        <v>46437.811199999996</v>
      </c>
    </row>
    <row r="10" spans="1:23" ht="33.75" x14ac:dyDescent="0.25">
      <c r="A10" s="14" t="s">
        <v>33</v>
      </c>
      <c r="B10" s="19" t="s">
        <v>25</v>
      </c>
      <c r="C10" s="30" t="s">
        <v>24</v>
      </c>
      <c r="D10" s="17">
        <f t="shared" si="0"/>
        <v>44361.99</v>
      </c>
      <c r="E10" s="17">
        <f t="shared" si="3"/>
        <v>4929.1100000000006</v>
      </c>
      <c r="F10" s="20">
        <v>49291.1</v>
      </c>
      <c r="G10" s="23">
        <v>612</v>
      </c>
      <c r="H10" s="11"/>
      <c r="I10" s="11"/>
      <c r="J10" s="11"/>
      <c r="K10" s="19"/>
      <c r="L10" s="11"/>
      <c r="M10" s="19"/>
      <c r="N10" s="11"/>
      <c r="O10" s="11"/>
      <c r="P10" s="11"/>
      <c r="Q10" s="12"/>
      <c r="R10" s="20">
        <f>E10</f>
        <v>4929.1100000000006</v>
      </c>
      <c r="S10" s="20">
        <f>R10*0.1</f>
        <v>492.91100000000006</v>
      </c>
      <c r="T10" s="20">
        <f>R10-S10</f>
        <v>4436.1990000000005</v>
      </c>
      <c r="U10" s="22">
        <f t="shared" si="2"/>
        <v>48798.188999999998</v>
      </c>
    </row>
    <row r="11" spans="1:23" ht="13.9" customHeight="1" x14ac:dyDescent="0.25">
      <c r="A11" s="38" t="s">
        <v>26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3" ht="33.75" x14ac:dyDescent="0.25">
      <c r="A12" s="14" t="s">
        <v>34</v>
      </c>
      <c r="B12" s="19" t="s">
        <v>23</v>
      </c>
      <c r="C12" s="30">
        <v>2019</v>
      </c>
      <c r="D12" s="17">
        <f>F12-E12</f>
        <v>43636.301999999996</v>
      </c>
      <c r="E12" s="17">
        <f>F12*0.1</f>
        <v>4848.4780000000001</v>
      </c>
      <c r="F12" s="20">
        <v>48484.78</v>
      </c>
      <c r="G12" s="23">
        <v>687</v>
      </c>
      <c r="H12" s="11">
        <v>5</v>
      </c>
      <c r="I12" s="11" t="s">
        <v>44</v>
      </c>
      <c r="J12" s="11">
        <v>0</v>
      </c>
      <c r="K12" s="19" t="s">
        <v>28</v>
      </c>
      <c r="L12" s="11">
        <v>5</v>
      </c>
      <c r="M12" s="19" t="s">
        <v>29</v>
      </c>
      <c r="N12" s="11">
        <v>5</v>
      </c>
      <c r="O12" s="11">
        <v>10</v>
      </c>
      <c r="P12" s="11">
        <v>1</v>
      </c>
      <c r="Q12" s="12">
        <f t="shared" ref="Q12:Q13" si="7">H12+L12+N12+P12</f>
        <v>16</v>
      </c>
      <c r="R12" s="20">
        <f>E12</f>
        <v>4848.4780000000001</v>
      </c>
      <c r="S12" s="20">
        <f>R12*0.1</f>
        <v>484.84780000000001</v>
      </c>
      <c r="T12" s="20">
        <f>R12-S12</f>
        <v>4363.6301999999996</v>
      </c>
      <c r="U12" s="22">
        <f>T12+D12</f>
        <v>47999.932199999996</v>
      </c>
    </row>
    <row r="13" spans="1:23" ht="38.25" x14ac:dyDescent="0.25">
      <c r="A13" s="14" t="s">
        <v>55</v>
      </c>
      <c r="B13" s="19" t="s">
        <v>27</v>
      </c>
      <c r="C13" s="30" t="s">
        <v>37</v>
      </c>
      <c r="D13" s="17">
        <f t="shared" ref="D13:D15" si="8">F13-E13</f>
        <v>64447.092000000004</v>
      </c>
      <c r="E13" s="17">
        <f t="shared" ref="E13:E15" si="9">F13*0.1</f>
        <v>7160.7880000000005</v>
      </c>
      <c r="F13" s="20">
        <v>71607.88</v>
      </c>
      <c r="G13" s="23">
        <v>605</v>
      </c>
      <c r="H13" s="11">
        <v>5</v>
      </c>
      <c r="I13" s="11" t="s">
        <v>44</v>
      </c>
      <c r="J13" s="11">
        <v>0</v>
      </c>
      <c r="K13" s="19" t="s">
        <v>28</v>
      </c>
      <c r="L13" s="11">
        <v>5</v>
      </c>
      <c r="M13" s="19" t="s">
        <v>29</v>
      </c>
      <c r="N13" s="11">
        <v>5</v>
      </c>
      <c r="O13" s="11">
        <v>10</v>
      </c>
      <c r="P13" s="11">
        <v>1</v>
      </c>
      <c r="Q13" s="12">
        <f t="shared" si="7"/>
        <v>16</v>
      </c>
      <c r="R13" s="20">
        <f t="shared" ref="R13" si="10">E13</f>
        <v>7160.7880000000005</v>
      </c>
      <c r="S13" s="20">
        <f t="shared" ref="S13" si="11">R13*0.1</f>
        <v>716.07880000000011</v>
      </c>
      <c r="T13" s="21">
        <f t="shared" ref="T13" si="12">R13-S13</f>
        <v>6444.7092000000002</v>
      </c>
      <c r="U13" s="22">
        <f t="shared" ref="U13" si="13">D13+T13</f>
        <v>70891.801200000002</v>
      </c>
    </row>
    <row r="14" spans="1:23" ht="63.75" x14ac:dyDescent="0.25">
      <c r="A14" s="14" t="s">
        <v>36</v>
      </c>
      <c r="B14" s="19" t="s">
        <v>27</v>
      </c>
      <c r="C14" s="30">
        <v>2019</v>
      </c>
      <c r="D14" s="17">
        <f t="shared" si="8"/>
        <v>54974.997000000003</v>
      </c>
      <c r="E14" s="17">
        <f t="shared" si="9"/>
        <v>6108.3330000000005</v>
      </c>
      <c r="F14" s="20">
        <v>61083.33</v>
      </c>
      <c r="G14" s="23">
        <v>380</v>
      </c>
      <c r="H14" s="11">
        <v>5</v>
      </c>
      <c r="I14" s="11" t="s">
        <v>44</v>
      </c>
      <c r="J14" s="11">
        <v>0</v>
      </c>
      <c r="K14" s="19" t="s">
        <v>28</v>
      </c>
      <c r="L14" s="11">
        <v>5</v>
      </c>
      <c r="M14" s="19" t="s">
        <v>29</v>
      </c>
      <c r="N14" s="11">
        <v>5</v>
      </c>
      <c r="O14" s="11">
        <v>10</v>
      </c>
      <c r="P14" s="11">
        <v>1</v>
      </c>
      <c r="Q14" s="12">
        <f>H14+L14+N14+P14</f>
        <v>16</v>
      </c>
      <c r="R14" s="20">
        <f>E14</f>
        <v>6108.3330000000005</v>
      </c>
      <c r="S14" s="20">
        <f>R14*0.1</f>
        <v>610.83330000000012</v>
      </c>
      <c r="T14" s="20">
        <f>R14-S14</f>
        <v>5497.4997000000003</v>
      </c>
      <c r="U14" s="22">
        <f>T14+D14</f>
        <v>60472.496700000003</v>
      </c>
    </row>
    <row r="15" spans="1:23" ht="38.25" x14ac:dyDescent="0.25">
      <c r="A15" s="14" t="s">
        <v>53</v>
      </c>
      <c r="B15" s="19" t="s">
        <v>27</v>
      </c>
      <c r="C15" s="30" t="s">
        <v>38</v>
      </c>
      <c r="D15" s="17">
        <f t="shared" si="8"/>
        <v>36544.5</v>
      </c>
      <c r="E15" s="17">
        <f t="shared" si="9"/>
        <v>4060.5</v>
      </c>
      <c r="F15" s="20">
        <v>40605</v>
      </c>
      <c r="G15" s="23">
        <v>495</v>
      </c>
      <c r="H15" s="11">
        <v>5</v>
      </c>
      <c r="I15" s="11" t="s">
        <v>44</v>
      </c>
      <c r="J15" s="11">
        <v>0</v>
      </c>
      <c r="K15" s="19" t="s">
        <v>28</v>
      </c>
      <c r="L15" s="11">
        <v>5</v>
      </c>
      <c r="M15" s="19" t="s">
        <v>29</v>
      </c>
      <c r="N15" s="11">
        <v>5</v>
      </c>
      <c r="O15" s="11">
        <v>10</v>
      </c>
      <c r="P15" s="11">
        <v>1</v>
      </c>
      <c r="Q15" s="12">
        <f t="shared" ref="Q15" si="14">H15+L15+N15+P15</f>
        <v>16</v>
      </c>
      <c r="R15" s="20">
        <f t="shared" ref="R15" si="15">E15</f>
        <v>4060.5</v>
      </c>
      <c r="S15" s="20">
        <f t="shared" ref="S15" si="16">R15*0.1</f>
        <v>406.05</v>
      </c>
      <c r="T15" s="20">
        <f t="shared" ref="T15" si="17">R15-S15</f>
        <v>3654.45</v>
      </c>
      <c r="U15" s="22">
        <f>T15+D15</f>
        <v>40198.949999999997</v>
      </c>
    </row>
    <row r="16" spans="1:23" ht="17.45" customHeight="1" x14ac:dyDescent="0.25">
      <c r="A16" s="36" t="s">
        <v>30</v>
      </c>
      <c r="B16" s="15"/>
      <c r="C16" s="30"/>
      <c r="D16" s="16"/>
      <c r="E16" s="17"/>
      <c r="F16" s="18"/>
      <c r="G16" s="10"/>
      <c r="H16" s="11"/>
      <c r="I16" s="11"/>
      <c r="J16" s="11"/>
      <c r="K16" s="19"/>
      <c r="L16" s="11"/>
      <c r="M16" s="19"/>
      <c r="N16" s="11"/>
      <c r="O16" s="11"/>
      <c r="P16" s="11"/>
      <c r="Q16" s="24"/>
      <c r="R16" s="20"/>
      <c r="S16" s="20"/>
      <c r="T16" s="21"/>
      <c r="U16" s="22">
        <f>SUM(U6:U15)</f>
        <v>449999.99648999999</v>
      </c>
      <c r="V16" s="32"/>
    </row>
    <row r="17" spans="1:22" ht="17.45" customHeight="1" x14ac:dyDescent="0.25">
      <c r="A17" s="38" t="s">
        <v>51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32"/>
    </row>
    <row r="18" spans="1:22" s="4" customFormat="1" ht="30" customHeight="1" x14ac:dyDescent="0.25">
      <c r="A18" s="14" t="s">
        <v>42</v>
      </c>
      <c r="B18" s="19" t="s">
        <v>27</v>
      </c>
      <c r="C18" s="35" t="s">
        <v>38</v>
      </c>
      <c r="D18" s="17">
        <v>58500</v>
      </c>
      <c r="E18" s="17">
        <v>6500</v>
      </c>
      <c r="F18" s="20">
        <v>65000</v>
      </c>
      <c r="G18" s="23">
        <v>876</v>
      </c>
      <c r="H18" s="11">
        <v>5</v>
      </c>
      <c r="I18" s="11" t="s">
        <v>44</v>
      </c>
      <c r="J18" s="11">
        <v>0</v>
      </c>
      <c r="K18" s="19" t="s">
        <v>28</v>
      </c>
      <c r="L18" s="11">
        <v>5</v>
      </c>
      <c r="M18" s="19" t="s">
        <v>29</v>
      </c>
      <c r="N18" s="11">
        <v>5</v>
      </c>
      <c r="O18" s="11">
        <v>10</v>
      </c>
      <c r="P18" s="11">
        <v>1</v>
      </c>
      <c r="Q18" s="12">
        <v>16</v>
      </c>
      <c r="R18" s="20">
        <v>6500</v>
      </c>
      <c r="S18" s="20">
        <v>650</v>
      </c>
      <c r="T18" s="20">
        <v>5850</v>
      </c>
      <c r="U18" s="22">
        <v>64350</v>
      </c>
    </row>
    <row r="19" spans="1:22" ht="35.450000000000003" customHeight="1" x14ac:dyDescent="0.25">
      <c r="A19" s="14" t="s">
        <v>45</v>
      </c>
      <c r="B19" s="15" t="s">
        <v>27</v>
      </c>
      <c r="C19" s="35">
        <v>2019</v>
      </c>
      <c r="D19" s="17">
        <v>59670</v>
      </c>
      <c r="E19" s="17">
        <v>6630</v>
      </c>
      <c r="F19" s="20">
        <v>66300</v>
      </c>
      <c r="G19" s="23">
        <v>1502</v>
      </c>
      <c r="H19" s="11">
        <v>5</v>
      </c>
      <c r="I19" s="11" t="s">
        <v>44</v>
      </c>
      <c r="J19" s="11">
        <v>0</v>
      </c>
      <c r="K19" s="19" t="s">
        <v>28</v>
      </c>
      <c r="L19" s="11">
        <v>5</v>
      </c>
      <c r="M19" s="19" t="s">
        <v>29</v>
      </c>
      <c r="N19" s="11">
        <v>5</v>
      </c>
      <c r="O19" s="11">
        <v>10</v>
      </c>
      <c r="P19" s="11">
        <v>1</v>
      </c>
      <c r="Q19" s="12">
        <v>16</v>
      </c>
      <c r="R19" s="20">
        <v>6630</v>
      </c>
      <c r="S19" s="20">
        <v>663</v>
      </c>
      <c r="T19" s="20">
        <v>5967</v>
      </c>
      <c r="U19" s="22">
        <v>65656.62</v>
      </c>
      <c r="V19" s="6"/>
    </row>
    <row r="20" spans="1:22" ht="39" customHeight="1" x14ac:dyDescent="0.25">
      <c r="A20" s="14" t="s">
        <v>41</v>
      </c>
      <c r="B20" s="15" t="s">
        <v>27</v>
      </c>
      <c r="C20" s="35">
        <v>2019</v>
      </c>
      <c r="D20" s="17">
        <v>13173.645906</v>
      </c>
      <c r="E20" s="17">
        <v>1463.7384340000001</v>
      </c>
      <c r="F20" s="20">
        <v>14637.384340000001</v>
      </c>
      <c r="G20" s="23">
        <v>309</v>
      </c>
      <c r="H20" s="11">
        <v>5</v>
      </c>
      <c r="I20" s="11" t="s">
        <v>44</v>
      </c>
      <c r="J20" s="11">
        <v>0</v>
      </c>
      <c r="K20" s="19" t="s">
        <v>28</v>
      </c>
      <c r="L20" s="11">
        <v>5</v>
      </c>
      <c r="M20" s="19" t="s">
        <v>29</v>
      </c>
      <c r="N20" s="11">
        <v>5</v>
      </c>
      <c r="O20" s="11">
        <v>10</v>
      </c>
      <c r="P20" s="11">
        <v>1</v>
      </c>
      <c r="Q20" s="12">
        <v>16</v>
      </c>
      <c r="R20" s="20">
        <v>1463.7384340000001</v>
      </c>
      <c r="S20" s="20">
        <v>146.37384340000003</v>
      </c>
      <c r="T20" s="20">
        <v>1317.3645906000002</v>
      </c>
      <c r="U20" s="22">
        <v>14491.0104966</v>
      </c>
    </row>
    <row r="21" spans="1:22" ht="33.75" x14ac:dyDescent="0.25">
      <c r="A21" s="14" t="s">
        <v>56</v>
      </c>
      <c r="B21" s="15" t="s">
        <v>27</v>
      </c>
      <c r="C21" s="35">
        <v>2019</v>
      </c>
      <c r="D21" s="17">
        <v>59095.44</v>
      </c>
      <c r="E21" s="17">
        <v>6566.1600000000008</v>
      </c>
      <c r="F21" s="20">
        <v>65661.600000000006</v>
      </c>
      <c r="G21" s="23">
        <v>126</v>
      </c>
      <c r="H21" s="11">
        <v>1</v>
      </c>
      <c r="I21" s="11" t="s">
        <v>46</v>
      </c>
      <c r="J21" s="11">
        <v>3</v>
      </c>
      <c r="K21" s="19" t="s">
        <v>28</v>
      </c>
      <c r="L21" s="11">
        <v>5</v>
      </c>
      <c r="M21" s="19" t="s">
        <v>29</v>
      </c>
      <c r="N21" s="11">
        <v>5</v>
      </c>
      <c r="O21" s="11">
        <v>10</v>
      </c>
      <c r="P21" s="11">
        <v>1</v>
      </c>
      <c r="Q21" s="12">
        <v>15</v>
      </c>
      <c r="R21" s="20">
        <v>6566.1600000000008</v>
      </c>
      <c r="S21" s="20">
        <v>656.6160000000001</v>
      </c>
      <c r="T21" s="20">
        <v>5909.5440000000008</v>
      </c>
      <c r="U21" s="22">
        <v>65004.984000000004</v>
      </c>
    </row>
    <row r="22" spans="1:22" ht="33.75" x14ac:dyDescent="0.25">
      <c r="A22" s="14" t="s">
        <v>39</v>
      </c>
      <c r="B22" s="15" t="s">
        <v>27</v>
      </c>
      <c r="C22" s="35" t="s">
        <v>38</v>
      </c>
      <c r="D22" s="17">
        <v>16000</v>
      </c>
      <c r="E22" s="17">
        <v>4000</v>
      </c>
      <c r="F22" s="20">
        <v>20000</v>
      </c>
      <c r="G22" s="23">
        <v>676</v>
      </c>
      <c r="H22" s="11">
        <v>5</v>
      </c>
      <c r="I22" s="11" t="s">
        <v>44</v>
      </c>
      <c r="J22" s="11">
        <v>0</v>
      </c>
      <c r="K22" s="19" t="s">
        <v>28</v>
      </c>
      <c r="L22" s="11">
        <v>5</v>
      </c>
      <c r="M22" s="19" t="s">
        <v>47</v>
      </c>
      <c r="N22" s="11">
        <v>3</v>
      </c>
      <c r="O22" s="11">
        <v>20</v>
      </c>
      <c r="P22" s="11">
        <v>2</v>
      </c>
      <c r="Q22" s="12">
        <v>15</v>
      </c>
      <c r="R22" s="20">
        <v>4000</v>
      </c>
      <c r="S22" s="20">
        <v>800</v>
      </c>
      <c r="T22" s="20">
        <v>3200</v>
      </c>
      <c r="U22" s="22">
        <v>19200</v>
      </c>
    </row>
    <row r="23" spans="1:22" ht="33.75" x14ac:dyDescent="0.25">
      <c r="A23" s="14" t="s">
        <v>40</v>
      </c>
      <c r="B23" s="15" t="s">
        <v>27</v>
      </c>
      <c r="C23" s="35" t="s">
        <v>48</v>
      </c>
      <c r="D23" s="17">
        <v>40500</v>
      </c>
      <c r="E23" s="17">
        <v>4500</v>
      </c>
      <c r="F23" s="20">
        <v>45000</v>
      </c>
      <c r="G23" s="23">
        <v>246</v>
      </c>
      <c r="H23" s="11">
        <v>3</v>
      </c>
      <c r="I23" s="11" t="s">
        <v>44</v>
      </c>
      <c r="J23" s="11">
        <v>0</v>
      </c>
      <c r="K23" s="19" t="s">
        <v>28</v>
      </c>
      <c r="L23" s="11">
        <v>5</v>
      </c>
      <c r="M23" s="19" t="s">
        <v>29</v>
      </c>
      <c r="N23" s="11">
        <v>5</v>
      </c>
      <c r="O23" s="11">
        <v>10</v>
      </c>
      <c r="P23" s="11">
        <v>1</v>
      </c>
      <c r="Q23" s="12">
        <v>14</v>
      </c>
      <c r="R23" s="20">
        <v>4500</v>
      </c>
      <c r="S23" s="20">
        <v>450</v>
      </c>
      <c r="T23" s="20">
        <v>4050</v>
      </c>
      <c r="U23" s="22">
        <v>44550</v>
      </c>
    </row>
    <row r="24" spans="1:22" ht="33.75" x14ac:dyDescent="0.25">
      <c r="A24" s="14" t="s">
        <v>43</v>
      </c>
      <c r="B24" s="15" t="s">
        <v>27</v>
      </c>
      <c r="C24" s="35">
        <v>2019</v>
      </c>
      <c r="D24" s="17">
        <v>47152.898999999998</v>
      </c>
      <c r="E24" s="17">
        <v>5239.2110000000002</v>
      </c>
      <c r="F24" s="20">
        <v>52392.11</v>
      </c>
      <c r="G24" s="23">
        <v>172</v>
      </c>
      <c r="H24" s="11">
        <v>3</v>
      </c>
      <c r="I24" s="11" t="s">
        <v>44</v>
      </c>
      <c r="J24" s="11">
        <v>0</v>
      </c>
      <c r="K24" s="19" t="s">
        <v>28</v>
      </c>
      <c r="L24" s="11">
        <v>5</v>
      </c>
      <c r="M24" s="19" t="s">
        <v>29</v>
      </c>
      <c r="N24" s="11">
        <v>5</v>
      </c>
      <c r="O24" s="11">
        <v>10</v>
      </c>
      <c r="P24" s="11">
        <v>1</v>
      </c>
      <c r="Q24" s="12">
        <v>14</v>
      </c>
      <c r="R24" s="20">
        <v>5239.2110000000002</v>
      </c>
      <c r="S24" s="20">
        <v>523.92110000000002</v>
      </c>
      <c r="T24" s="20">
        <v>4715.2898999999998</v>
      </c>
      <c r="U24" s="22">
        <v>51868.188899999994</v>
      </c>
    </row>
    <row r="25" spans="1:22" ht="18.600000000000001" customHeight="1" x14ac:dyDescent="0.25">
      <c r="A25" s="36" t="s">
        <v>30</v>
      </c>
      <c r="B25" s="15"/>
      <c r="C25" s="34"/>
      <c r="D25" s="17"/>
      <c r="E25" s="17"/>
      <c r="F25" s="20"/>
      <c r="G25" s="23"/>
      <c r="H25" s="11"/>
      <c r="I25" s="11"/>
      <c r="J25" s="11"/>
      <c r="K25" s="19"/>
      <c r="L25" s="11"/>
      <c r="M25" s="19"/>
      <c r="N25" s="11"/>
      <c r="O25" s="11"/>
      <c r="P25" s="11"/>
      <c r="Q25" s="12"/>
      <c r="R25" s="20"/>
      <c r="S25" s="20"/>
      <c r="T25" s="20"/>
      <c r="U25" s="22">
        <v>325120.80339660001</v>
      </c>
    </row>
    <row r="26" spans="1:22" ht="18.600000000000001" customHeight="1" x14ac:dyDescent="0.25">
      <c r="A26" s="37" t="s">
        <v>30</v>
      </c>
      <c r="B26" s="19"/>
      <c r="C26" s="34"/>
      <c r="D26" s="17"/>
      <c r="E26" s="17"/>
      <c r="F26" s="20"/>
      <c r="G26" s="23"/>
      <c r="H26" s="11"/>
      <c r="I26" s="11"/>
      <c r="J26" s="11"/>
      <c r="K26" s="12"/>
      <c r="L26" s="11"/>
      <c r="M26" s="33"/>
      <c r="N26" s="11"/>
      <c r="O26" s="11"/>
      <c r="P26" s="11"/>
      <c r="Q26" s="12"/>
      <c r="R26" s="20"/>
      <c r="S26" s="33"/>
      <c r="T26" s="20"/>
      <c r="U26" s="22">
        <f>U16+U25</f>
        <v>775120.7998866</v>
      </c>
    </row>
  </sheetData>
  <mergeCells count="12">
    <mergeCell ref="A5:U5"/>
    <mergeCell ref="A11:U11"/>
    <mergeCell ref="A17:U17"/>
    <mergeCell ref="A2:U2"/>
    <mergeCell ref="A3:A4"/>
    <mergeCell ref="B3:B4"/>
    <mergeCell ref="D3:F3"/>
    <mergeCell ref="G3:H3"/>
    <mergeCell ref="K3:L3"/>
    <mergeCell ref="M3:N3"/>
    <mergeCell ref="O3:P3"/>
    <mergeCell ref="I3:J3"/>
  </mergeCells>
  <printOptions horizontalCentered="1"/>
  <pageMargins left="0" right="0" top="0" bottom="0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Соловьева Нина Леонардовна</cp:lastModifiedBy>
  <cp:lastPrinted>2019-07-16T07:43:18Z</cp:lastPrinted>
  <dcterms:created xsi:type="dcterms:W3CDTF">2018-11-27T06:45:35Z</dcterms:created>
  <dcterms:modified xsi:type="dcterms:W3CDTF">2019-07-16T07:49:08Z</dcterms:modified>
</cp:coreProperties>
</file>